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งานพัสดุ กล้วย 21 กย. 65\พัสดุ ห้วยแก้ว\LPA_BONUS_สตง\"/>
    </mc:Choice>
  </mc:AlternateContent>
  <xr:revisionPtr revIDLastSave="0" documentId="13_ncr:1_{F42B9D78-A8F9-4A27-842D-761A2DBAE3AB}" xr6:coauthVersionLast="45" xr6:coauthVersionMax="47" xr10:uidLastSave="{00000000-0000-0000-0000-000000000000}"/>
  <bookViews>
    <workbookView xWindow="-120" yWindow="-120" windowWidth="24240" windowHeight="13020" tabRatio="681" activeTab="11" xr2:uid="{81A469C7-43AA-43E0-95D5-BDFE72AC4ED6}"/>
  </bookViews>
  <sheets>
    <sheet name="ภาพรวม" sheetId="1" r:id="rId1"/>
    <sheet name="ตุลาคม 2567" sheetId="2" r:id="rId2"/>
    <sheet name="พฤศจิกายน 2567" sheetId="3" r:id="rId3"/>
    <sheet name="ธันวาคม 2567" sheetId="4" r:id="rId4"/>
    <sheet name="มกราคม 2568" sheetId="5" r:id="rId5"/>
    <sheet name="กุมภาพันธ์ 2568" sheetId="6" r:id="rId6"/>
    <sheet name="มีนาคม 2568" sheetId="7" r:id="rId7"/>
    <sheet name="เมษายน 2568" sheetId="8" r:id="rId8"/>
    <sheet name="พฤษภาคม 2568" sheetId="9" r:id="rId9"/>
    <sheet name="มิถุนายน 2568" sheetId="10" r:id="rId10"/>
    <sheet name="กรกฏาคม 2568" sheetId="11" r:id="rId11"/>
    <sheet name="สิงหาคม 2568" sheetId="12" r:id="rId12"/>
    <sheet name="กันยายน 2568" sheetId="13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6" i="1"/>
  <c r="G8" i="13"/>
  <c r="G8" i="4"/>
  <c r="G6" i="4"/>
  <c r="C50" i="4"/>
  <c r="G8" i="5"/>
  <c r="G8" i="6"/>
  <c r="G8" i="7"/>
  <c r="G8" i="8"/>
  <c r="G8" i="9"/>
  <c r="G8" i="10"/>
  <c r="G11" i="11"/>
  <c r="G6" i="11"/>
  <c r="C50" i="11"/>
  <c r="G8" i="11"/>
  <c r="G8" i="12"/>
  <c r="C50" i="13"/>
  <c r="C57" i="12"/>
  <c r="C62" i="10"/>
  <c r="C52" i="9"/>
  <c r="C55" i="8"/>
  <c r="C53" i="7"/>
  <c r="C49" i="6"/>
  <c r="C50" i="5"/>
  <c r="G8" i="3"/>
  <c r="C52" i="3"/>
  <c r="G8" i="2"/>
  <c r="C66" i="2"/>
  <c r="K61" i="2"/>
  <c r="K62" i="2"/>
  <c r="K63" i="2"/>
  <c r="K64" i="2"/>
  <c r="I61" i="2"/>
  <c r="I62" i="2"/>
  <c r="I63" i="2"/>
  <c r="I64" i="2"/>
  <c r="K47" i="6"/>
  <c r="I47" i="6"/>
  <c r="K46" i="6"/>
  <c r="I46" i="6"/>
  <c r="K48" i="7"/>
  <c r="H49" i="7"/>
  <c r="I49" i="7"/>
  <c r="K49" i="7"/>
  <c r="K48" i="11"/>
  <c r="I48" i="11"/>
  <c r="I48" i="7"/>
  <c r="I56" i="10"/>
  <c r="H56" i="10"/>
  <c r="K56" i="10" s="1"/>
  <c r="I55" i="10"/>
  <c r="H55" i="10"/>
  <c r="K55" i="10" s="1"/>
  <c r="I52" i="2"/>
  <c r="K52" i="2"/>
  <c r="I47" i="8" l="1"/>
  <c r="K47" i="8"/>
  <c r="I42" i="4"/>
  <c r="H42" i="4"/>
  <c r="K42" i="4" s="1"/>
  <c r="K48" i="2"/>
  <c r="I48" i="2"/>
  <c r="K40" i="13"/>
  <c r="I40" i="13"/>
  <c r="K40" i="11"/>
  <c r="I40" i="11"/>
  <c r="I48" i="9"/>
  <c r="K48" i="9"/>
  <c r="K42" i="10"/>
  <c r="I42" i="10"/>
  <c r="K41" i="10"/>
  <c r="I41" i="10"/>
  <c r="K40" i="10"/>
  <c r="I40" i="10"/>
  <c r="I47" i="10"/>
  <c r="K47" i="10"/>
  <c r="I42" i="8"/>
  <c r="H42" i="8"/>
  <c r="K42" i="8" s="1"/>
  <c r="I44" i="5"/>
  <c r="K44" i="5"/>
  <c r="H43" i="5"/>
  <c r="K43" i="5" s="1"/>
  <c r="I43" i="5"/>
  <c r="K44" i="3"/>
  <c r="I44" i="3"/>
  <c r="K40" i="3"/>
  <c r="I40" i="3"/>
  <c r="K42" i="2"/>
  <c r="I42" i="2"/>
  <c r="K41" i="2"/>
  <c r="I41" i="2"/>
  <c r="K40" i="2"/>
  <c r="I40" i="2"/>
  <c r="K53" i="12" l="1"/>
  <c r="K55" i="12"/>
  <c r="K54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5" i="12"/>
  <c r="I54" i="12"/>
  <c r="K42" i="11"/>
  <c r="K47" i="11"/>
  <c r="I43" i="11"/>
  <c r="I44" i="11"/>
  <c r="I45" i="11"/>
  <c r="I46" i="11"/>
  <c r="I42" i="11"/>
  <c r="I47" i="11"/>
  <c r="K48" i="10"/>
  <c r="K54" i="10"/>
  <c r="K57" i="10"/>
  <c r="K58" i="10"/>
  <c r="K43" i="10"/>
  <c r="K44" i="10"/>
  <c r="K45" i="10"/>
  <c r="K46" i="10"/>
  <c r="K51" i="10"/>
  <c r="K50" i="10"/>
  <c r="K49" i="10"/>
  <c r="K52" i="10"/>
  <c r="K53" i="10"/>
  <c r="K59" i="10"/>
  <c r="K60" i="10"/>
  <c r="I48" i="10"/>
  <c r="I54" i="10"/>
  <c r="I57" i="10"/>
  <c r="I58" i="10"/>
  <c r="I43" i="10"/>
  <c r="I44" i="10"/>
  <c r="I45" i="10"/>
  <c r="I46" i="10"/>
  <c r="I51" i="10"/>
  <c r="I50" i="10"/>
  <c r="I49" i="10"/>
  <c r="I52" i="10"/>
  <c r="I53" i="10"/>
  <c r="I59" i="10"/>
  <c r="I60" i="10"/>
  <c r="K41" i="9"/>
  <c r="K45" i="9"/>
  <c r="K47" i="9"/>
  <c r="K46" i="9"/>
  <c r="I50" i="9"/>
  <c r="I40" i="9"/>
  <c r="I42" i="9"/>
  <c r="I43" i="9"/>
  <c r="I44" i="9"/>
  <c r="I41" i="9"/>
  <c r="I45" i="9"/>
  <c r="I47" i="9"/>
  <c r="I46" i="9"/>
  <c r="K44" i="8"/>
  <c r="K52" i="8"/>
  <c r="K40" i="8"/>
  <c r="K48" i="8"/>
  <c r="K53" i="8"/>
  <c r="I43" i="8"/>
  <c r="I44" i="8"/>
  <c r="I45" i="8"/>
  <c r="I46" i="8"/>
  <c r="I49" i="8"/>
  <c r="I50" i="8"/>
  <c r="I51" i="8"/>
  <c r="I52" i="8"/>
  <c r="I40" i="8"/>
  <c r="I48" i="8"/>
  <c r="I53" i="8"/>
  <c r="K50" i="7"/>
  <c r="K43" i="7"/>
  <c r="K51" i="7"/>
  <c r="K41" i="7"/>
  <c r="I40" i="7"/>
  <c r="I42" i="7"/>
  <c r="I44" i="7"/>
  <c r="I45" i="7"/>
  <c r="I46" i="7"/>
  <c r="I47" i="7"/>
  <c r="I50" i="7"/>
  <c r="I43" i="7"/>
  <c r="I51" i="7"/>
  <c r="I41" i="7"/>
  <c r="H43" i="6"/>
  <c r="K43" i="6" s="1"/>
  <c r="I43" i="6"/>
  <c r="I41" i="6"/>
  <c r="I42" i="6"/>
  <c r="I44" i="6"/>
  <c r="I45" i="6"/>
  <c r="K40" i="5"/>
  <c r="K41" i="5"/>
  <c r="K47" i="5"/>
  <c r="K42" i="5"/>
  <c r="K48" i="5"/>
  <c r="I45" i="5"/>
  <c r="I46" i="5"/>
  <c r="I40" i="5"/>
  <c r="I41" i="5"/>
  <c r="I47" i="5"/>
  <c r="I42" i="5"/>
  <c r="I48" i="5"/>
  <c r="K41" i="4"/>
  <c r="K40" i="4"/>
  <c r="K48" i="4"/>
  <c r="K47" i="4"/>
  <c r="I43" i="4"/>
  <c r="I44" i="4"/>
  <c r="I45" i="4"/>
  <c r="I46" i="4"/>
  <c r="I41" i="4"/>
  <c r="I40" i="4"/>
  <c r="I48" i="4"/>
  <c r="I47" i="4"/>
  <c r="K45" i="3"/>
  <c r="K49" i="3"/>
  <c r="I42" i="3"/>
  <c r="I43" i="3"/>
  <c r="I46" i="3"/>
  <c r="I47" i="3"/>
  <c r="I48" i="3"/>
  <c r="I50" i="3"/>
  <c r="I45" i="3"/>
  <c r="I49" i="3"/>
  <c r="K44" i="2"/>
  <c r="K45" i="2"/>
  <c r="K49" i="2"/>
  <c r="K50" i="2"/>
  <c r="K51" i="2"/>
  <c r="K60" i="2"/>
  <c r="K53" i="2"/>
  <c r="K54" i="2"/>
  <c r="K55" i="2"/>
  <c r="K56" i="2"/>
  <c r="K57" i="2"/>
  <c r="K58" i="2"/>
  <c r="K59" i="2"/>
  <c r="K47" i="2"/>
  <c r="K46" i="2"/>
  <c r="I44" i="2"/>
  <c r="I45" i="2"/>
  <c r="I49" i="2"/>
  <c r="I50" i="2"/>
  <c r="I51" i="2"/>
  <c r="I60" i="2"/>
  <c r="I53" i="2"/>
  <c r="I54" i="2"/>
  <c r="I55" i="2"/>
  <c r="I56" i="2"/>
  <c r="I57" i="2"/>
  <c r="I58" i="2"/>
  <c r="I59" i="2"/>
  <c r="I47" i="2"/>
  <c r="I46" i="2"/>
  <c r="K43" i="2"/>
  <c r="I43" i="2"/>
  <c r="I41" i="3"/>
  <c r="I40" i="6"/>
  <c r="I41" i="8"/>
  <c r="I49" i="9"/>
  <c r="I41" i="11"/>
  <c r="I40" i="12"/>
  <c r="K41" i="13"/>
  <c r="K45" i="13"/>
  <c r="K47" i="13"/>
  <c r="K44" i="13"/>
  <c r="I43" i="13"/>
  <c r="I46" i="13"/>
  <c r="I48" i="13"/>
  <c r="I42" i="13"/>
  <c r="I41" i="13"/>
  <c r="I45" i="13"/>
  <c r="I47" i="13"/>
  <c r="I44" i="13"/>
  <c r="H46" i="8" l="1"/>
  <c r="K46" i="8" s="1"/>
  <c r="H45" i="8"/>
  <c r="K45" i="8" s="1"/>
  <c r="H48" i="13"/>
  <c r="K48" i="13" s="1"/>
  <c r="H46" i="13"/>
  <c r="K46" i="13" s="1"/>
  <c r="H43" i="13"/>
  <c r="K43" i="13" s="1"/>
  <c r="H42" i="13"/>
  <c r="K42" i="13" s="1"/>
  <c r="G11" i="13"/>
  <c r="H49" i="12"/>
  <c r="K49" i="12" s="1"/>
  <c r="H48" i="12"/>
  <c r="K48" i="12" s="1"/>
  <c r="H51" i="12"/>
  <c r="K51" i="12" s="1"/>
  <c r="H50" i="12"/>
  <c r="K50" i="12" s="1"/>
  <c r="H47" i="12"/>
  <c r="K47" i="12" s="1"/>
  <c r="H46" i="12"/>
  <c r="K46" i="12" s="1"/>
  <c r="H45" i="12"/>
  <c r="K45" i="12" s="1"/>
  <c r="H44" i="12"/>
  <c r="K44" i="12" s="1"/>
  <c r="H43" i="12"/>
  <c r="K43" i="12" s="1"/>
  <c r="H52" i="12"/>
  <c r="K52" i="12" s="1"/>
  <c r="H42" i="12"/>
  <c r="K42" i="12" s="1"/>
  <c r="H41" i="12"/>
  <c r="K41" i="12" s="1"/>
  <c r="H40" i="12"/>
  <c r="K40" i="12" s="1"/>
  <c r="G11" i="12"/>
  <c r="H43" i="11"/>
  <c r="K43" i="11" s="1"/>
  <c r="H46" i="11"/>
  <c r="K46" i="11" s="1"/>
  <c r="H45" i="11"/>
  <c r="K45" i="11" s="1"/>
  <c r="H44" i="11"/>
  <c r="K44" i="11" s="1"/>
  <c r="H41" i="11"/>
  <c r="K41" i="11" s="1"/>
  <c r="G11" i="10"/>
  <c r="H50" i="9"/>
  <c r="K50" i="9" s="1"/>
  <c r="H44" i="9"/>
  <c r="K44" i="9" s="1"/>
  <c r="H43" i="9"/>
  <c r="K43" i="9" s="1"/>
  <c r="H42" i="9"/>
  <c r="K42" i="9" s="1"/>
  <c r="H40" i="9"/>
  <c r="K40" i="9" s="1"/>
  <c r="H49" i="9"/>
  <c r="K49" i="9" s="1"/>
  <c r="G11" i="9"/>
  <c r="H51" i="8"/>
  <c r="K51" i="8" s="1"/>
  <c r="H49" i="8"/>
  <c r="K49" i="8" s="1"/>
  <c r="H50" i="8"/>
  <c r="K50" i="8" s="1"/>
  <c r="H43" i="8"/>
  <c r="K43" i="8" s="1"/>
  <c r="H41" i="8"/>
  <c r="K41" i="8" s="1"/>
  <c r="G11" i="8"/>
  <c r="H47" i="7"/>
  <c r="K47" i="7" s="1"/>
  <c r="H46" i="7"/>
  <c r="K46" i="7" s="1"/>
  <c r="H45" i="7"/>
  <c r="K45" i="7" s="1"/>
  <c r="H44" i="7"/>
  <c r="K44" i="7" s="1"/>
  <c r="H40" i="7"/>
  <c r="K40" i="7" s="1"/>
  <c r="H42" i="7"/>
  <c r="K42" i="7" s="1"/>
  <c r="G11" i="7"/>
  <c r="H45" i="6"/>
  <c r="K45" i="6" s="1"/>
  <c r="H44" i="6"/>
  <c r="K44" i="6" s="1"/>
  <c r="H42" i="6"/>
  <c r="K42" i="6" s="1"/>
  <c r="H41" i="6"/>
  <c r="K41" i="6" s="1"/>
  <c r="H40" i="6"/>
  <c r="K40" i="6" s="1"/>
  <c r="G11" i="6"/>
  <c r="H46" i="5"/>
  <c r="K46" i="5" s="1"/>
  <c r="H45" i="5"/>
  <c r="K45" i="5" s="1"/>
  <c r="G11" i="5"/>
  <c r="H46" i="4"/>
  <c r="K46" i="4" s="1"/>
  <c r="H45" i="4"/>
  <c r="K45" i="4" s="1"/>
  <c r="H44" i="4"/>
  <c r="K44" i="4" s="1"/>
  <c r="H43" i="4"/>
  <c r="K43" i="4" s="1"/>
  <c r="G11" i="4"/>
  <c r="H50" i="3"/>
  <c r="K50" i="3" s="1"/>
  <c r="H43" i="3"/>
  <c r="K43" i="3" s="1"/>
  <c r="H48" i="3"/>
  <c r="K48" i="3" s="1"/>
  <c r="H42" i="3"/>
  <c r="K42" i="3" s="1"/>
  <c r="H47" i="3"/>
  <c r="K47" i="3" s="1"/>
  <c r="H46" i="3"/>
  <c r="K46" i="3" s="1"/>
  <c r="H41" i="3"/>
  <c r="K41" i="3" s="1"/>
  <c r="G11" i="3"/>
  <c r="G11" i="2"/>
  <c r="E11" i="1"/>
</calcChain>
</file>

<file path=xl/sharedStrings.xml><?xml version="1.0" encoding="utf-8"?>
<sst xmlns="http://schemas.openxmlformats.org/spreadsheetml/2006/main" count="1302" uniqueCount="417">
  <si>
    <t>วันที่ 31 ตุลาคม 2567</t>
  </si>
  <si>
    <t>ลำดับ</t>
  </si>
  <si>
    <t>งานที่จัดซื้อหรือจัดจ้าง</t>
  </si>
  <si>
    <t>วงเงินที่จัดซื้อหรือจ้าง (บาท)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</si>
  <si>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</si>
  <si>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</si>
  <si>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</si>
  <si>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</si>
  <si>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 xml:space="preserve">เหตุผลที่คัดเลือก </t>
  </si>
  <si>
    <t>เลขที่และวันที่ของสัญญาหรือข้อตกลงในการซื้อหรือจ้าง</t>
  </si>
  <si>
    <t>(บาท)</t>
  </si>
  <si>
    <t>รายชื่อ</t>
  </si>
  <si>
    <t>ราคา</t>
  </si>
  <si>
    <t>โดยสรุป</t>
  </si>
  <si>
    <t>เฉพาะเจาะจง</t>
  </si>
  <si>
    <t>มีอาชีพขาย</t>
  </si>
  <si>
    <t>ใบสั่งซื้อ เลขที่  5/2568 ลงวันที่  1  ตุลาคม  2567</t>
  </si>
  <si>
    <t>มีอาชีพรับจ้าง</t>
  </si>
  <si>
    <t>เดือน ตุลาคม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</si>
  <si>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</si>
  <si>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</si>
  <si>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</si>
  <si>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</si>
  <si>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</si>
  <si>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 xml:space="preserve"> -</t>
  </si>
  <si>
    <t>-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</si>
  <si>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</si>
  <si>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</si>
  <si>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</si>
  <si>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</si>
  <si>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</si>
  <si>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</si>
  <si>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</si>
  <si>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สขร.1</t>
  </si>
  <si>
    <t>(เดือนตุลาคม 2567 - เดือนกันยายน 2568) ประจำปีงบประมาณ พ.ศ. 2568</t>
  </si>
  <si>
    <t>เดือน พฤศจิกายน 2567 ประจำปีงบประมาณ พ.ศ. 2568</t>
  </si>
  <si>
    <t>วันที่ 30 พฤศจิกายน 2567</t>
  </si>
  <si>
    <t>อู่ตี๋เจริญยนต์</t>
  </si>
  <si>
    <t>ร้านปรีชา</t>
  </si>
  <si>
    <t>เดือน ธันวาคม 2567 ประจำปีงบประมาณ พ.ศ. 2568</t>
  </si>
  <si>
    <t>1</t>
  </si>
  <si>
    <t>วันที่ 31 ธันวาคม 2567</t>
  </si>
  <si>
    <t>เดือน มกราคม 2568 ประจำปีงบประมาณ พ.ศ. 2568</t>
  </si>
  <si>
    <t>วันที่ 31 มกราคม 2568</t>
  </si>
  <si>
    <t>ร้านสันกำแพงสติ๊กเกอร์</t>
  </si>
  <si>
    <t>เดือน กุมภาพันธ์ 2568 ประจำปีงบประมาณ พ.ศ. 2568</t>
  </si>
  <si>
    <t>วันที่ 28 กุมภาพันธ์ 2568</t>
  </si>
  <si>
    <t>เดือน มีนาคม 2568 ประจำปีงบประมาณ พ.ศ. 2568</t>
  </si>
  <si>
    <t xml:space="preserve">แบบสรุปผลการดำเนินการจัดซื้อจัดจ้างในรอบเดือนมีนาคม 2568 </t>
  </si>
  <si>
    <t>วันที่ 31 มีนาคม 2568</t>
  </si>
  <si>
    <t>ร้านสันกำแพง สติ๊กเกอร์</t>
  </si>
  <si>
    <t>เดือน เมษายน 2568 ประจำปีงบประมาณ พ.ศ. 2568</t>
  </si>
  <si>
    <t xml:space="preserve">แบบสรุปผลการดำเนินการจัดซื้อจัดจ้างในรอบเดือนเมษายน 2568 </t>
  </si>
  <si>
    <t>วันที่ 30 เมษายน 2568</t>
  </si>
  <si>
    <t>เดือน พฤษภาคม 2568 ประจำปีงบประมาณ พ.ศ. 2568</t>
  </si>
  <si>
    <t>วันที่ 31 พฤษภาคม 2568</t>
  </si>
  <si>
    <t>เดือน มิถุนายน 2568 ประจำปีงบประมาณ พ.ศ. 2568</t>
  </si>
  <si>
    <t xml:space="preserve">แบบสรุปผลการดำเนินการจัดซื้อจัดจ้างในรอบเดือนมิถุนายน 2568 </t>
  </si>
  <si>
    <t>วันที่ 30 มิถุนายน 2568</t>
  </si>
  <si>
    <t>เดือน กรกฎาคม 2568 ประจำปีงบประมาณ พ.ศ. 2568</t>
  </si>
  <si>
    <t xml:space="preserve">แบบสรุปผลการดำเนินการจัดซื้อจัดจ้างในรอบเดือนกรกฎาคม 2568 </t>
  </si>
  <si>
    <t>วันที่ 31 กรกฎาคม 2568</t>
  </si>
  <si>
    <t>เดือน สิงหาคม 2568 ประจำปีงบประมาณ พ.ศ. 2568</t>
  </si>
  <si>
    <t>วันที่ 31 สิงหาคม 2568</t>
  </si>
  <si>
    <t>เดือน กันยายน 2568 ประจำปีงบประมาณ พ.ศ. 2568</t>
  </si>
  <si>
    <t>วันที่ 30 กันยายน 2568</t>
  </si>
  <si>
    <t>ซื้อน้ำมันเชื้อเพลิง รถยนต์ส่วนกลาง</t>
  </si>
  <si>
    <t>จ้างปฏิบัติหน้าที่สนับสนุนงานธุรการ</t>
  </si>
  <si>
    <t>จ้างทำความสะอาด อาคารสำนักงาน</t>
  </si>
  <si>
    <t>จ้างปฏิบัติหน้าที่เก็บขยะ ขนขยะให้หมู่บ้าน</t>
  </si>
  <si>
    <t>จ้างปฏิบัติหน้าที่ในชุดปฏิบัติการฉุกเฉิน ประจำการ</t>
  </si>
  <si>
    <t>จ้างปฏิบัติหน้าที่คนงานทั่วไป</t>
  </si>
  <si>
    <t>จ้างซ่อมแซมบำรุงรักษาทรัพย์สิน รถส่วนกลาง</t>
  </si>
  <si>
    <t>จ้างซ่อมแซมบำรุงรักษาทรัพย์สิน คอมพิวเตอร์</t>
  </si>
  <si>
    <t>สหกรณ์การเกษตรหมู่บ้านสหกรณ์สันกำแพง  จำกัด</t>
  </si>
  <si>
    <t>นางสาวพิมพวรรณ  กันเขียว</t>
  </si>
  <si>
    <t>นางอมร  ถมโพธร</t>
  </si>
  <si>
    <t>นายไพศาล  ขันเขียว</t>
  </si>
  <si>
    <t>นายสุวัจน์  จันทร์สุวรรณ</t>
  </si>
  <si>
    <t>นายณัฐพงษ์  คำมา</t>
  </si>
  <si>
    <t>นายประสงค์  จันทร์แก้ว</t>
  </si>
  <si>
    <t>ร้านคอมพิวเมทเซ็นเตอร์</t>
  </si>
  <si>
    <t>นายภคพงษ์  มาทา</t>
  </si>
  <si>
    <t>ใบสั่งซื้อ เลขที่ 6/2568  ลงวันที่  1  ตุลาคม  2567</t>
  </si>
  <si>
    <t>ใบสั่งจ้าง เลขที่ 2/2568 ลงวันที่ 24 ตุลาคม 2567</t>
  </si>
  <si>
    <t>ใบสั่งจ้าง เลขที่ 3/2568 ลงวันที่ 31 ตุลาคม 2567</t>
  </si>
  <si>
    <t>ใบสั่งจ้าง เลขที่ 4/2568 ลงวันที่ 31 ตุลาคม 2567</t>
  </si>
  <si>
    <t>ซื้อวัสดุงานบ้านงานครัว</t>
  </si>
  <si>
    <t>จ้างทำป้ายประชาสัมพันธ์ พาสวู๊ด</t>
  </si>
  <si>
    <t>จ้างทำป้ายประชาสัมพันธ์ ภาษีที่ดินและสิ่งปลูกสร้าง</t>
  </si>
  <si>
    <t>ซื้ออาหารเสริม(นม)โรงเรียน</t>
  </si>
  <si>
    <t>ร้านจินดา 999</t>
  </si>
  <si>
    <t>ร้าน P เซอร์วิส</t>
  </si>
  <si>
    <t>สหกรณ์โคนมเชียงใหม่ จำกัด</t>
  </si>
  <si>
    <t>นายสุทิน  ตาทิพย์</t>
  </si>
  <si>
    <t>ใบสั่งซื้อ เลขที่ 10/2568  ลงวันที่ 12  พฤศจิกายน  2567</t>
  </si>
  <si>
    <t>ใบสั่งซื้อ เลขที่  11/2568 ลงวันที่ 14  พฤศจิกายน  2567</t>
  </si>
  <si>
    <t>ใบสั่งซื้อ เลขที่  12/2568 ลงวันที่ 29  พฤศจิกายน  2567</t>
  </si>
  <si>
    <t>บันทึกข้อตกลง เลขที่  2/2568 ลงวันที่  1  ตุลาคม  2567</t>
  </si>
  <si>
    <t>บันทึกข้อตกลง เลขที่  3/2568 ลงวันที่  1  ตุลาคม  2567</t>
  </si>
  <si>
    <t>บันทึกข้อตกลง เลขที่  4/2568 ลงวันที่  1  ตุลาคม  2567</t>
  </si>
  <si>
    <t>บันทึกข้อตกลง เลขที่  5/2568 ลงวันที่  1  ตุลาคม  2567</t>
  </si>
  <si>
    <t>บันทึกข้อตกลง เลขที่  6/2568 ลงวันที่  1  ตุลาคม  2567</t>
  </si>
  <si>
    <t>ใบสั่งจ้าง เลขที่  9/2568 ลงวันที่ 26 พฤศจิกายน  2567</t>
  </si>
  <si>
    <t>ใบสั่งจ้าง เลขที่  7/2568 ลงวันที่ 13  พฤศจิกายน  2567</t>
  </si>
  <si>
    <t>ใบสั่งจ้าง เลขที่ 8/2568  ลงวันที่ 13  พฤศจิกายน  2567</t>
  </si>
  <si>
    <t>ใบสั่งจ้าง เลขที่  12/2568 ลงวันที่  26 ธันวาคม  2567</t>
  </si>
  <si>
    <t>ใบสั่งจ้าง เลขที่ 13/2568  ลงวันที่  26 ธันวาคม  2567</t>
  </si>
  <si>
    <t>ใบสั่งจ้าง เลขที่  14/2568 ลงวันที่ 26 ธันวาคม  2567</t>
  </si>
  <si>
    <t>ใบสั่งจ้าง เลขที่  15/2568 ลงวันที่ 26 ธันวาคม  2567</t>
  </si>
  <si>
    <t xml:space="preserve">วัสดุก่อสร้าง จำนวน 15 รายการ </t>
  </si>
  <si>
    <t xml:space="preserve">จ้างซ่อมแซมบำรุงรักษา รถพยาบาล </t>
  </si>
  <si>
    <t>เฮือนแม่หลวง</t>
  </si>
  <si>
    <t>นายดิเรก อุตโม</t>
  </si>
  <si>
    <t>บริษัท โตโยต้านครพิงค์ เชียงใหม่ จำกัด</t>
  </si>
  <si>
    <t>ใบสั่งซื้อ เลขที่  18/2568 ลงวันที่    22 มกราคม  2568</t>
  </si>
  <si>
    <t>ใบสั่งจ้าง เลขที่  13/2568 ลงวันที่    13 มกราคม  2568</t>
  </si>
  <si>
    <t>วัสดุสำนักงาน</t>
  </si>
  <si>
    <t>วัสดุไฟฟ้าและวิทยุ</t>
  </si>
  <si>
    <t>วัสดุคอมพิวเตอร์</t>
  </si>
  <si>
    <t>นายสุริยง  ใจวงค์ผาบ</t>
  </si>
  <si>
    <t>ใบสั่งซื้อ เลขที่  20/2568 ลงวันที่  7  กุมภาพันธ์  2568</t>
  </si>
  <si>
    <t xml:space="preserve">จ้างซ่อมแซมบำรุงรักษาทรัพย์สิน รถยนต์ส่วนกลาง </t>
  </si>
  <si>
    <t xml:space="preserve">วัสดุงานบ้านงานครัว จำนวน 15 รายการ </t>
  </si>
  <si>
    <t xml:space="preserve">วัสดุงานบ้านงานครัว จำนวน 8 รายการ </t>
  </si>
  <si>
    <t>ห้างหุ้นส่วนจำกัด เป่าเปา</t>
  </si>
  <si>
    <t>นางจินดา อินตายวง</t>
  </si>
  <si>
    <t>ใบสั่งซื้อ เลขที่  25/2568 ลงวันที่   13  มีนาคม  2568</t>
  </si>
  <si>
    <t>ใบสั่งจ้าง เลขที่  15/2568 ลงวันที่  11  มีนาคม  2568</t>
  </si>
  <si>
    <t>ซื้อวัสดุยานพาหนะและขนส่ง</t>
  </si>
  <si>
    <t xml:space="preserve">ซื้อวัสดุสำนักงาน จำนวน 24 รายการ </t>
  </si>
  <si>
    <t xml:space="preserve">ซื้อวัสดุงานบ้านงานครัว จำนวน 14 รายการ </t>
  </si>
  <si>
    <t xml:space="preserve">จ้างทำป้ายไวนิล </t>
  </si>
  <si>
    <t>ซื้อวัสดุสำนักงาน</t>
  </si>
  <si>
    <t>ซื้อวัสดุการเกษตร</t>
  </si>
  <si>
    <t>ห้างหุ้นส่วนจำกัด ณัฐชญาพานิช</t>
  </si>
  <si>
    <t>นายสุรสิทธิ์ วงค์กาวิน</t>
  </si>
  <si>
    <t>นายเกียรติศักดิ์  ไทยกร</t>
  </si>
  <si>
    <t>ใบสั่งซื้อ เลขที่  31/2568 ลงวันที่  2   เมษายน  2568</t>
  </si>
  <si>
    <t>ใบสั่งซื้อ เลขที่  32/2568 ลงวันที่   17  เมษายน  2568</t>
  </si>
  <si>
    <t>ใบสั่งซื้อ เลขที่  33/2568 ลงวันที่   23  เมษายน 2568</t>
  </si>
  <si>
    <t>ใบสั่งจ้าง เลขที่ 19/2568 ลงวันที่  11  เมษายน  2568</t>
  </si>
  <si>
    <t xml:space="preserve">จ้างซ่อมแซมบำรุงรักษา รถบรรทุกขยะ </t>
  </si>
  <si>
    <t>ซื้อวัสดุสำนักงาน ตรายาง</t>
  </si>
  <si>
    <t>ซื้อวัสดุคอมพิวเตอร์</t>
  </si>
  <si>
    <t xml:space="preserve">จ้างซ่อมแซมบำรุงรักษาทรัพย์สิน เลื่อยยนต์ </t>
  </si>
  <si>
    <t>บริษัท เชียงใหม่เซลล์ จำกัด</t>
  </si>
  <si>
    <t>ใบสั่งซื้อ เลขที่  20/2568 ลงวันที่  16  พฤษภาคม  2568</t>
  </si>
  <si>
    <t>ใบสั่งซื้อ เลขที่  37/2568 ลงวันที่  20  พฤษภาคม  2568</t>
  </si>
  <si>
    <t>ใบสั่งซื้อ เลขที่  39/2568 ลงวันที่  20   พฤษภาคม  2568</t>
  </si>
  <si>
    <t>ใบสั่งซื้อ เลขที่  40/2568 ลงวันที่  22  พฤษภาคม  2568</t>
  </si>
  <si>
    <t>สัญญาซื้อ เลขที่  41/2568 ลงวันที่   22  พฤษภาคม  2568</t>
  </si>
  <si>
    <t>สัญญาซื้อ เลขที่  21/2568 ลงวันที่   23  พฤษภาคม  2568</t>
  </si>
  <si>
    <t xml:space="preserve">ซื้อวัสดุงานบ้านงานครัว  จำนวน 22 รายการ </t>
  </si>
  <si>
    <t xml:space="preserve">ซื้อวัสดุไฟฟ้าและวิทยุ  จำนวน 4 รายการ </t>
  </si>
  <si>
    <t>ใบสั่งซื้อ เลขที่  53/2568 ลงวันที่  16  มิถุนายน  2568</t>
  </si>
  <si>
    <t>ใบสั่งซื้อ เลขที่  54/2568 ลงวันที่  19  มิถุนายน  2568</t>
  </si>
  <si>
    <t>จ้างซ่อมแซมบำรุงรักษา สำนักงาน เก้าอี้</t>
  </si>
  <si>
    <t>จ้างซ่อมแซมบำรุงรักษา รถยนต์ บห 6434</t>
  </si>
  <si>
    <t>จ้างทดสอบคุณภาพน้ำ</t>
  </si>
  <si>
    <t>บริษัท โมเดิร์น เอ็ดดูชั่น มอลล์ จำกัด</t>
  </si>
  <si>
    <t>ห้างหุ้นส่วนจำกัด เชียงใหม่โมเดอร์นฟอร์ม</t>
  </si>
  <si>
    <t>มหาวิทยาลัยเชียงใหม่</t>
  </si>
  <si>
    <t>ใบสั่งซื้อ เลขที่ 60/2568  ลงวันที่ 3  กรกฎาคม 2568</t>
  </si>
  <si>
    <t>ใบสั่งซื้อ เลขที่  62/2568 ลงวันที่ 30 กรกฎาคม 2568</t>
  </si>
  <si>
    <t>ซื้อวัสดุก่อสร้าง</t>
  </si>
  <si>
    <t>ซื้อวัสดุไฟฟ้าและวิทยุ</t>
  </si>
  <si>
    <t>จ้างซ่อมแซมบำรุงรักษา รถยนต์ ขห 7852</t>
  </si>
  <si>
    <t>จ้างซ่อมแซมบำรุงรักษา รถยนต์ ยง 3624</t>
  </si>
  <si>
    <t>นายพัดสน  แก้วต้อม</t>
  </si>
  <si>
    <t>จ้างซ่อมแซมบำรุงรักษา รถยนต์ บห 6434 ผน 2678</t>
  </si>
  <si>
    <t>จ้างซ่อมแซมบำรุงรักษา คอมพิวเตอร์</t>
  </si>
  <si>
    <t>จ้างถ่ายเอกสาร ข้อบัญญัติ</t>
  </si>
  <si>
    <t>ร้าน ดีดี ก็อปปี้</t>
  </si>
  <si>
    <t>ใบสั่งจ้าง เลขที่ 29/2568    ลงวันที่  16  กันยายน  2568</t>
  </si>
  <si>
    <t>ใบสั่งจ้าง เลขที่ 32/2568      ลงวันที่  23  กันยายน  2568</t>
  </si>
  <si>
    <t>ใบสั่งจ้าง เลขที่ 34/2568      ลงวันที่  24 กันยายน 2568</t>
  </si>
  <si>
    <t>เช่าเครื่องถ่ายเอกสาร ขาว ดำ และสี (กองการศึกษาฯ) โดยวิธีเฉพาะเจาะจง (เลขที่โครงการ : 68049009432)</t>
  </si>
  <si>
    <t>ซื้อวัสดุสำนักงาน กองช่าง โดยวิธีเฉพาะเจาะจง (เลขที่โครงการ : 68079037050)</t>
  </si>
  <si>
    <t>รายงานสรุปผลการจัดซื้อจัดจ้างขององค์การบริหารส่วนตำบลห้วยแก้ว</t>
  </si>
  <si>
    <t>องค์การบริหารส่วนตำบลห้วยแก้ว</t>
  </si>
  <si>
    <t>ซื้อวัสดุยานพาหนะและขนส่ง กองช่าง (เลขที่โครงการ : 68099203047)</t>
  </si>
  <si>
    <t>จ้างซ่อมแซมถนนสายบ้านธารทอง บ้านป๊อก หมู่ที่ 2 (เลขที่โครงการ : 68099498747)</t>
  </si>
  <si>
    <t>จ้างซ่อมแซมตอม่อและซ่อมแซมโครงสร้างเหล็กรับท่อส่งน้ำ บ้านแม่เตาดิน หมู่ที่ 4 (เลขที่โครงการ : 68099464729)</t>
  </si>
  <si>
    <t>จ้างซ่อมแซมท่อระบายน้ำ ผ่านถนนสายบ้านหัวทุ่ง หมู่ที่ 5 (เลขที่โครงการ : 68099483516)</t>
  </si>
  <si>
    <t>ซื้อวัสดุสำนักงาน แบบพิมพ์ (เลขที่โครงการ : 67109159944)</t>
  </si>
  <si>
    <t>จ้างทำเว็บไซต์หน่วยงาน (เลขที่โครงการ : 67109194118)</t>
  </si>
  <si>
    <t>ซื้ออาหารเสริม(นม) โรงเรียนอนุบาลองค์การบริหารส่วนตำบลห้วยแก้ว (เลขที่โครงการ : 67109407303)</t>
  </si>
  <si>
    <t>ซื้ออาหารเสริม(นม) โรงเรียนวัดห้วยแก้ว (เลขที่โครงการ : 67109404613)</t>
  </si>
  <si>
    <t>ซื้อวัสดุไฟฟ้าและวิทยุ กองช่าง (เลขที่โครงการ : 67119045375)</t>
  </si>
  <si>
    <t>จ้างซ่อมแซมบำรุงรักษาครุภัณฑ์คอมพิวเตอร์  (เลขที่โครงการ : 67119121233)</t>
  </si>
  <si>
    <t>จ้างประเมินผลความพึงพอใจในการให้บริการของประชาชน (เลขที่โครงการ : 67119204472)</t>
  </si>
  <si>
    <t>จ้างเหมาบริการรถตู้โดยสารไม่ประจำทาง(รถตู้เหมา) (เลขที่โครงการ : 67129063690)</t>
  </si>
  <si>
    <t>ซื้อครุภัณฑ์สำนักงาน โต๊ะพับ (เลขที่โครงการ : 67129279214)</t>
  </si>
  <si>
    <t>ซื้อวัสดุสำนักงาน กองคลัง  (เลขที่โครงการ : 67129316243)</t>
  </si>
  <si>
    <t>ประกวดราคาอิเล็กทรอนิกส์ (e-bidding)</t>
  </si>
  <si>
    <t>ประกวดราคาจ้างก่อสร้างโครงการก่อสร้างกำแพงกันดินคอนกรีตเสริมเหล็ก (บ้านป๊อก) (เลขที่โครงการ : 67119544150)</t>
  </si>
  <si>
    <t>จ้างก่อสร้างถนนคอนกรีตเสริมเหล็ก(ถนนสายหลัก) บ้านป๊อก หมู่ที่ 1 (เลขที่โครงการ : 67129256433)</t>
  </si>
  <si>
    <t>ซื้อครุภัณฑ์การเกษตร เครื่องเป่าลม  (เลขที่โครงการ : 68019136800)</t>
  </si>
  <si>
    <t>ซื้อครุภัณฑ์โฆษณาและเผยแพร่ กล้องถ่ายภาพดิจิตอล (เลขที่โครงการ : 68019195158)</t>
  </si>
  <si>
    <t>จ้างรับรองแบบแปลนก่อสร้าง (เลขที่โครงการ : 68019217111)</t>
  </si>
  <si>
    <t>จ้างก่อสร้างถนนคอนกรีตเสริมเหล็ก (ซอยปางใน) บ้านแม่กำปอง หมู่ที่ 3  (เลขที่โครงการ : 68019471350)</t>
  </si>
  <si>
    <t>จ้างต่อเติมอาคารเอนกประสงค์ (ศาลาป่าช้า) หมู่ที่ 3 (เลขที่โครงการ : 68019468143)</t>
  </si>
  <si>
    <t>จ้างก่อสร้างฝายคอนกรีตห้วยเฮี้ย บ้านแม่เตาดิน หมู่ที่ 4 (เลขที่โครงการ : 68019581927)</t>
  </si>
  <si>
    <t>ซื้อวัคซีนป้องกันโรคพิษสุนัขบ้า(เลขที่โครงการ : 68029183059)</t>
  </si>
  <si>
    <t>จ้างปรับปรุงระบบท่อน้ำประปาหมู่บ้าน บ้านห้วยแก้ว (เลขที่โครงการ : 68029393536)</t>
  </si>
  <si>
    <t>จ้างขยายไหล่ทางถนนคอนกรีตเสริมเหล็ก หมู่ที่ 1 (เลขที่โครงการ : 68029552379)</t>
  </si>
  <si>
    <t xml:space="preserve">ซื้ออาหารเสริม(นม) โรงเรียนวัดห้วยแก้ว (เลขที่โครงการ : 67099770491) </t>
  </si>
  <si>
    <t>ซื้ออาหารเสริม(นม) โรงเรียนอนุบาลองค์การบริหารส่วนตำบลห้วยแก้ว (เลขที่โครงการ : 67099770577)</t>
  </si>
  <si>
    <t>ซื้ออาหารเสริม(นม) โรงเรียนอนุบาลองค์การบริหารส่วนตำบลห้วยแก้ว (เลขที่โครงการ : 67099770614)</t>
  </si>
  <si>
    <t>ใบสั่งซื้อ เลขที่ 2/2568  ลงวันที่  1  ตุลาคม  2567</t>
  </si>
  <si>
    <t>ใบสั่งซื้อ เลขที่ 1/2568  ลงวันที่  1  ตุลาคม  2567</t>
  </si>
  <si>
    <t>ใบสั่งซื้อ เลขที่ 3/2568  ลงวันที่  1  ตุลาคม  2567</t>
  </si>
  <si>
    <t>ใบสั่งซื้อ เลขที่ 4/2568  ลงวันที่  1  ตุลาคม  2567</t>
  </si>
  <si>
    <t>ใบสั่งซื้อ เลขที่ 7/2568  ลงวันที่  1  ตุลาคม  2567</t>
  </si>
  <si>
    <t>ใบสั่งซื้อ เลขที่ 8/2568  ลงวันที่  1  ตุลาคม  2567</t>
  </si>
  <si>
    <t>ร้านเฮือนแม่หลวง</t>
  </si>
  <si>
    <t>ใบสั่งซื้อ เลขที่ 9/2568  ลงวันที่ 5  พฤศจิกายน  2567</t>
  </si>
  <si>
    <t>ร้านอิสระเฟอร์นิเจอร์</t>
  </si>
  <si>
    <t>ใบสั่งซื้อ เลขที่  13/2568 ลงวันที่ 17  พฤศจิกายน  2567</t>
  </si>
  <si>
    <t>บริษัท โมเดิร์น เอ็นดูเคชั่น มอลล์ จำกัด</t>
  </si>
  <si>
    <t>ใบสั่งซื้อ เลขที่  17/2568 ลงวันที่ 19  ธันวาคม  2567</t>
  </si>
  <si>
    <t>บริษัท พาราโบล่า จำกัด</t>
  </si>
  <si>
    <t>บริษัท มนตรีแมชชินทูลส์ จำกัด</t>
  </si>
  <si>
    <t>ใบสั่งซื้อ เลขที่  15/2568 ลงวันที่    13 มกราคม  2568</t>
  </si>
  <si>
    <t>ใบสั่งซื้อ เลขที่  16/2568 ลงวันที่    21 มกราคม  2568</t>
  </si>
  <si>
    <t>ใบสั่งซื้อ เลขที่  16/2568 ลงวันที่    16 มกราคม  2568</t>
  </si>
  <si>
    <t>บริษัท พงศ์โชตนาการยาง เอ็กซ์เพรส จำกัด</t>
  </si>
  <si>
    <t>ใบสั่งซื้อ เลขที่  19/2568 ลงวันที่    28 มกราคม  2568</t>
  </si>
  <si>
    <t>วัสดุก่อสร้าง</t>
  </si>
  <si>
    <t>บริษัท ไอคิวเซ็นเตอร์ พลัส จำกัด</t>
  </si>
  <si>
    <t>ซื้อวัสดุก่อสร้าง (เลขที่โครงการ : 68039518779)</t>
  </si>
  <si>
    <t>ใบสั่งซื้อ เลขที่  26/2568 ลงวันที่   26  มีนาคม  2568</t>
  </si>
  <si>
    <t>องค์การเภสัชกรรม</t>
  </si>
  <si>
    <t>ใบสั่งซื้อ เลขที่ 29/2568 ลงวันที่ 16  เมษายน  2568</t>
  </si>
  <si>
    <t>ใบสั่งซื้อ เลขที่ 28/2568 ลงวันที่  2  เมษายน  2568</t>
  </si>
  <si>
    <t>ใบสั่งซื้อ เลขที่ 27/2568 ลงวันที่  2  เมษายน  2568</t>
  </si>
  <si>
    <t>ใบสั่งซื้อ เลขที่  30/2568 ลงวันที่  2  เมษายน  2568</t>
  </si>
  <si>
    <t>ใบสั่งซื้อ เลขที่  38/2568 ลงวันที่  20  พฤษภาคม  2568</t>
  </si>
  <si>
    <t>ใบสั่งซื้อ เลขที่  42/2568 ลงวันที่  26  พฤษภาคม  2568</t>
  </si>
  <si>
    <t>ใบสั่งซื้อ เลขที่  43/2568 ลงวันที่  26  พฤษภาคม  2568</t>
  </si>
  <si>
    <t>ใบสั่งซื้อ เลขที่  44/2568 ลงวันที่  26  พฤษภาคม  2568</t>
  </si>
  <si>
    <t>ใบสั่งซื้อ เลขที่  45/2568 ลงวันที่ 6  มิถุนายน  2568</t>
  </si>
  <si>
    <t>ซื้อครุภัณฑ์สำนักงาน ชุดโต๊ะพร้อมเก้าอี้ (เลขที่โครงการ : 68059516603)</t>
  </si>
  <si>
    <t>ซื้อครุภัณฑ์สำนักงาน ตู้เอกสาร(เลขที่โครงการ : 68059518359)</t>
  </si>
  <si>
    <t>ซื้อครุภัณฑ์ไฟฟ้าและวิทยุ ชุดเครื่องเสียงสนาม (เลขที่โครงการ : 68059522221)</t>
  </si>
  <si>
    <t>ห้างหุ้นส่วนจำกัด ทิกเกอร์ซาวด์ แอนด์ ซีสเท็ม</t>
  </si>
  <si>
    <t>ใบสั่งซื้อ เลขที่  46/2568 ลงวันที่ 6  มิถุนายน  2568</t>
  </si>
  <si>
    <t>ใบสั่งซื้อ เลขที่  47/2568 ลงวันที่ 6  มิถุนายน  2568</t>
  </si>
  <si>
    <t>ซื้อครุภัณฑ์งานบ้านงานครัว เครื่องตัดหญ้า (เลขที่โครงการ : 68069064741)</t>
  </si>
  <si>
    <t>ซื้อวัสดุสำนักงาน (เลขที่โครงการ : 68069552365)</t>
  </si>
  <si>
    <t>ซื้อครุภัณฑ์คอมพิวเตอร์ เครื่องคอมพิวเตอร์ (เลขที่โครงการ : 68069068371)</t>
  </si>
  <si>
    <t>ซื้อครุภัณฑ์คอมพิวเตอร์ เครื่องสำรองไฟ  (เลขที่โครงการ : 68069177695)</t>
  </si>
  <si>
    <t>ซื้อวัสดุสำนักงาน สำนักปลัด (เลขที่โครงการ : 68069376896)</t>
  </si>
  <si>
    <t>ซื้อครุภัณฑ์สำนักงาน พัดลม (เลขที่โครงการ : 68069344986)</t>
  </si>
  <si>
    <t>ซื้อครุภัณฑ์งานบ้านงานครัว ตู้เย็น (เลขที่โครงการ : 68069348002)</t>
  </si>
  <si>
    <t>ซื้อวัสดุสำนักงาน กองคลัง (เลขที่โครงการ : 68069349666)</t>
  </si>
  <si>
    <t>ซื้อครุภัณฑ์โฆษณาและเผยแพร่ โทรทัศน์ (เลขที่โครงการ : 68069360570)</t>
  </si>
  <si>
    <t>จ้างซ่อมแซมบำรุงรักษารถยนต์ รถบรรทุกขยะ หมายเลขทะเบียน ยง 3624 เชียงใหม่ (เลขที่โครงการ : 68069475215)</t>
  </si>
  <si>
    <t>จ้างซ่อมแซมอาคารเรียนศูนย์พัฒนาเด็กเล็ก หมู่ 5 (เลขที่โครงการ : 68069446657)</t>
  </si>
  <si>
    <t>ก่อสร้างถนนคอนกรีตเสริมเหล็ก สายแม่ก๊ะท่าต้นแฟน บ้านแม่เตาดิน หมู่ที่ 4 ด้วย(เลขที่โครงการ : 68059474972)</t>
  </si>
  <si>
    <t>บริษัท เอ ไอ คอมพิวเตอร์ แอนด์ โอ เอ จำกัด</t>
  </si>
  <si>
    <t>ใบสั่งซื้อ เลขที่  48/2568 ลงวันที่ 9  มิถุนายน  2568</t>
  </si>
  <si>
    <t>ใบสั่งซื้อ เลขที่  49/2568 ลงวันที่ 11  มิถุนายน  2568</t>
  </si>
  <si>
    <t>ใบสั่งซื้อ เลขที่  51/2568 ลงวันที่ 13  มิถุนายน  2568</t>
  </si>
  <si>
    <t>ใบสั่งซื้อ เลขที่  50/2568 ลงวันที่ 29  พฤษภาคม  2568</t>
  </si>
  <si>
    <t>ใบสั่งซื้อ เลขที่  52/2568 ลงวันที่ 19  มิถุนายน  2568</t>
  </si>
  <si>
    <t>บริษัท โฮมโปรดักส์ เซ็นเตอร์ จำกัด</t>
  </si>
  <si>
    <t>ใบสั่งซื้อ เลขที่  55/2568 ลงวันที่  19  มิถุนายน  2568</t>
  </si>
  <si>
    <t>ใบสั่งซื้อ เลขที่  56/2568 ลงวันที่ 20  มิถุนายน  2568</t>
  </si>
  <si>
    <t>ใบสั่งซื้อ เลขที่  57/2568 ลงวันที่ 20  มิถุนายน  2568</t>
  </si>
  <si>
    <t>ใบสั่งซื้อ เลขที่  58/2568 ลงวันที่ 20  มิถุนายน  2568</t>
  </si>
  <si>
    <t>ใบสั่งซื้อ เลขที่ 59/2568  ลงวันที่ 1  กรกฎาคม 2568</t>
  </si>
  <si>
    <t>ใบสั่งซื้อ เลขที่ 61/2568  ลงวันที่ 3  กรกฎาคม 2568</t>
  </si>
  <si>
    <t>ใบสั่งซื้อ เลขที่ 72/2568 ลงวันที่  28  สิงหาคม 2568</t>
  </si>
  <si>
    <t>ใบสั่งซื้อ เลขที่ 63/2568 ลงวันที่  1  สิงหาคม 2568</t>
  </si>
  <si>
    <t>ใบสั่งซื้อ เลขที่  64/2568 ลงวันที่  1 สิงหาคม 2568</t>
  </si>
  <si>
    <t>ใบสั่งซื้อ เลขที่ 65/2568 ลงวันที่  1 สิงหาคม 2568</t>
  </si>
  <si>
    <t>ใบสั่งซื้อ เลขที่  66/2568 ลงวันที่  9 สิงหาคม 2568</t>
  </si>
  <si>
    <t>ใบสั่งซื้อ เลขที่  67/2568  ลงวันที่  19 สิงหาคม 2568</t>
  </si>
  <si>
    <t>ใบสั่งซื้อ เลขที่ 68 /2568 ลงวันที่  19 สิงหาคม 2568</t>
  </si>
  <si>
    <t>ใบสั่งซื้อ เลขที่ 69/2568 ลงวันที่  19  สิงหาคม 2568</t>
  </si>
  <si>
    <t>ใบสั่งซื้อ เลขที่ 70/2568 ลงวันที่  20   สิงหาคม2568</t>
  </si>
  <si>
    <t>ใบสั่งซื้อ เลขที่ 71/2568  ลงวันที่  28  สิงหาคม 2568</t>
  </si>
  <si>
    <t>จ้างก่อสร้างกำแพงกันดินคอนกรีตเสริมเหล็ก บ้านป๊อก หมู่ที่ 1 (เลขที่โครงการ : 68079245199)</t>
  </si>
  <si>
    <t>จ้างก่อสร้างเรียงหินยาแนวคอนกรีต (สายบ้านพร้าว) หมู่ที่ 7 (เลขที่โครงการ : 68069440525)</t>
  </si>
  <si>
    <t>จ้างก่อสร้างกำแพงกันดิน บ้านแม่ลาย หมู่ที่ 2  (เลขที่โครงการ : 68089320530)</t>
  </si>
  <si>
    <t>จ้างโครงการก่อสร้างราวป้องกันอุบัติเหตุ บ้านปางก๋อง หมู่ที่ 6 (เลขที่โครงการ : 68089099024)</t>
  </si>
  <si>
    <t>จ้างขยายไหล่ทางคอนกรีตเสริมเหล็ก บ้านธารทอง - บ้านแม่ลาย (เลขที่โครงการ : 68089348413)</t>
  </si>
  <si>
    <t>ซื้อวัสดุก่อสร้าง (เลขที่โครงการ : 68089697469)</t>
  </si>
  <si>
    <t>บริษัท พงศ์โชตนาการยาง จำกัด</t>
  </si>
  <si>
    <t>ใบสั่งซื้อ เลขที่ 73/2568 ลงวันที่  1 กันยายน 2568</t>
  </si>
  <si>
    <t>ใบสั่งซื้อ เลขที่ 74/2568 ลงวันที่  10 กันยายน 2568</t>
  </si>
  <si>
    <t>บริษัท วีเวอร์คเน็ทเวอร์ค จำกัด</t>
  </si>
  <si>
    <t>ใบสั่งจ้าง เลขที่ 1/2568 ลงวันที่ 17 ตุลาคม 2567</t>
  </si>
  <si>
    <t>ใบสั่งจ้าง เลขที่  6/2568 ลงวันที่ 7  พฤศจิกายน  2567</t>
  </si>
  <si>
    <t>นางนิรมล  ตานุ</t>
  </si>
  <si>
    <t>ใบสั่งจ้าง เลขที่  10/2568 ลงวันที่  26 ธันวาคม  2567</t>
  </si>
  <si>
    <t>จ้างซ่อมแซมบำรุงรักษาทรัพย์สิน รถยนต์ ยง 3624</t>
  </si>
  <si>
    <t>อู่หนุ่ย  ม่วงเขียว</t>
  </si>
  <si>
    <t>ใบสั่งจ้าง เลขที่  11/2568 ลงวันที่ 27 ธันวาคม  2567</t>
  </si>
  <si>
    <t>ใบสั่งจ้าง เลขที่  12/568 ลงวันที่    10 มกราคม  2568</t>
  </si>
  <si>
    <t>นายปัญญา  สายาพัฒน์</t>
  </si>
  <si>
    <t>ใบสั่งจ้าง เลขที่  14/2568 ลงวันที่    15 มกราคม  2568</t>
  </si>
  <si>
    <t>จ้างก่อสร้างโรงยิมเนเซียมเอนกประสงค์ ป่าช้าบ้านปางก๋อง หมู่ที่ 6  (เลขที่โครงการ : 68039059212)</t>
  </si>
  <si>
    <t>จ้างออกแบบสำรวจพร้อมประมาณการโครงการติดตั้งวงจรปิดภายในตำบลห้วยแก้ว  (เลขที่โครงการ : 68039163671)</t>
  </si>
  <si>
    <t>จ้างรับรองแบบแปลนก่อสร้าง  (เลขที่โครงการ : 68039429562)</t>
  </si>
  <si>
    <t>จ้างปรับปรุงระบบประปาภูเขา บ้านแม่เตาดิน หมู่ที่ 4  (เลขที่โครงการ : 68039474243)</t>
  </si>
  <si>
    <t>บริษัท อินเตอร์ลิงค์ เทเลคอม จำกัด</t>
  </si>
  <si>
    <t>ใบสั่งจ้าง เลขที่  16/2568 ลงวันที่  24  มีนาคม  2568</t>
  </si>
  <si>
    <t>ใบสั่งจ้าง เลขที่  17/2568 ลงวันที่  1  เมษายน  2568</t>
  </si>
  <si>
    <t>จ้างเหมาปรับเกลี่ยดินสไลด์  (เลขที่โครงการ : 68049088465)</t>
  </si>
  <si>
    <t>นายมนตรี  ใจธิ</t>
  </si>
  <si>
    <t>ใบสั่งจ้าง เลขที่  18/2568 ลงวันที่  4  เมษายน  2568</t>
  </si>
  <si>
    <t>ใบสั่งจ้าง เลขที่  22/2568 ลงวันที่  24  มิถุนายน  2568</t>
  </si>
  <si>
    <t>ใบสั่งจ้าง เลขที่  23/2568 ลงวันที่  4 กรกฎาคม 2568</t>
  </si>
  <si>
    <t>ใบสั่งจ้าง เลขที่ 24/2568  ลงวันที่  18 กรกฎาคม 2568</t>
  </si>
  <si>
    <t>ใบสั่งจ้าง เลขที่  25/2568 ลงวันที่ 22 กรกฎาคม 2568</t>
  </si>
  <si>
    <t>ใบสั่งจ้าง เลขที่ 26/2568 ลงวันที่  20  สิงหาคม 2568</t>
  </si>
  <si>
    <t>ใบสั่งจ้างเลขที่ 27/2568 ลงวันที่  27  สิงหาคม 2568</t>
  </si>
  <si>
    <t>ใบสั่งจ้าง เลขที่ 28/2568    ลงวันที่  16 กันยายน 2568</t>
  </si>
  <si>
    <t>บริษัท ศ.แสนจาเจริญ จำกัด</t>
  </si>
  <si>
    <t>ใบสั่งจ้าง เลขที่ 30/2568    ลงวันที่  22  กันยายน  2568</t>
  </si>
  <si>
    <t>ใบสั่งจ้าง เลขที่ 31/2568    ลงวันที่  22  กันยายน  2568</t>
  </si>
  <si>
    <t>ห้างหุ้นส่วนจำกัด นำโชคก่อสร้าง 2019</t>
  </si>
  <si>
    <t>ใบสั่งจ้าง เลขที่ 33/2568      ลงวันที่  24  กันยายน  2568</t>
  </si>
  <si>
    <t>บริการจัดการกำจัดขยะมูลฝอยและสิ่งปฏิกูล (เลขที่โครงการ : 67099770781)</t>
  </si>
  <si>
    <t>องค์การบริหารส่วนจังหวัดเชียงใหม่</t>
  </si>
  <si>
    <t>บันทึกข้อตกลง เลขที่  1/2568 ลงวันที่  1  ตุลาคม  2567</t>
  </si>
  <si>
    <t>โรงพิมพ์อาสารักษาดินแดน</t>
  </si>
  <si>
    <t>บันทึกข้อตกลง เลขที่  8/2568 ลงวันที่  2 ตุลาคม  2567</t>
  </si>
  <si>
    <t>บันทึกข้อตกลง เลขที่  7/2568 ลงวันที่  2 ตุลาคม  2567</t>
  </si>
  <si>
    <t>บันทึกข้อตกลง เลขที่ 9/2568 ลงวันที่ 31 ตุลาคม 2567</t>
  </si>
  <si>
    <t>มหาวิทยาลัยแม้โจ้</t>
  </si>
  <si>
    <t>บันทึกข้อตกลง เลขที่ 10/2568 ลงวันที่ 12 พฤศจิกายน 2567</t>
  </si>
  <si>
    <t>บันทึกข้อตกลง เลขที่ 11/2568 ลงวันที่ 29 พฤศจิกายน 2567</t>
  </si>
  <si>
    <t>บันทึกข้อตกลง เลขที่  16/2568 ลงวันที่  28 กุมภาพันธ์  2568</t>
  </si>
  <si>
    <t>บันทึกข้อตกลง เลขที่  17/2568 ลงวันที่   31  มีนาคม  2568</t>
  </si>
  <si>
    <t>บันทึกข้อตกลง เลขที่  18/2568 ลงวันที่   31 มีนาคม  2568</t>
  </si>
  <si>
    <t>บันทึกข้อตกลง เลขที่  19/2568 ลงวันที่   31 มีนาคม  2568</t>
  </si>
  <si>
    <t>บันทึกข้อตกลง เลขที่  20/2568 ลงวันที่ 31 มีนาคม  2568</t>
  </si>
  <si>
    <t>บันทึกข้อตกลง เลขที่  21/2568 ลงวันที่   8  เมษายน  2568</t>
  </si>
  <si>
    <t>บันทึกข้อตกลง เลขที่  22/2568 ลงวันที่ 11  เมษายน  2568</t>
  </si>
  <si>
    <t>บันทึกข้อตกลง เลขที่  23/2568 ลงวันที่  30   มิถุนายน  2568</t>
  </si>
  <si>
    <t>บันทึกข้อตกลง เลขที่  25/2568 ลงวันที่  30  มิถุนายน  2568</t>
  </si>
  <si>
    <t>ใบสั่งจ้าง เลขที่  24/2568 ลงวันที่ 30 มิถุนายน  2568</t>
  </si>
  <si>
    <t>บันทึกข้อตกลง เลขที่  26/2568 ลงวันที่  30  มิถุนายน  2568</t>
  </si>
  <si>
    <t>บันทึกข้อตกลง เลขที่  27/2568 ลงวันที่  30  มิถุนายน  2568</t>
  </si>
  <si>
    <t>บันทึกข้อตกลง เลขที่ 28/2568 ลงวันที่  5 สิงหาคม 2568</t>
  </si>
  <si>
    <t>บริษัท โอ.ดี คอนสตรัคชั่น จำกัด</t>
  </si>
  <si>
    <t>ห้างหุ้นส่วนจำกัด แสนทองมนตรี</t>
  </si>
  <si>
    <t xml:space="preserve">สัญญาจ้างก่อสร้าง เลขที่ 2/2568  ลงวันที่ 27  ธันวาคม  2567
</t>
  </si>
  <si>
    <t xml:space="preserve">สัญญาจ้างก่อสร้าง เลขที่ 1/2568  ลงวันที่ 27  ธันวาคม  2567
</t>
  </si>
  <si>
    <t>สัญญาจ้างก่อสร้าง เลขที่ 15/2569  ลงวันที่ 22  สิงหาคม  2568</t>
  </si>
  <si>
    <t>สัญญาจ้างก่อสร้าง เลขที่ 17/2569  ลงวันที่ 22  สิงหาคม  2568</t>
  </si>
  <si>
    <t>สัญญาจ้างก่อสร้าง เลขที่ 16/2569  ลงวันที่ 22  สิงหาคม  2568</t>
  </si>
  <si>
    <t xml:space="preserve">บริษัท กุลทวีทรัพย์ จำกัด </t>
  </si>
  <si>
    <t xml:space="preserve">สัญญาจ้างก่อสร้าง เลขที่ 7/2568  ลงวันที่ 7  มีนาคม  2568
</t>
  </si>
  <si>
    <t>บริษัท กุลทวีทรัพย์ จำกัด</t>
  </si>
  <si>
    <t xml:space="preserve">สัญญาจ้างก่อสร้าง เลขที่ 10/2568  ลงวันที่ 18  เมษายน  2568
</t>
  </si>
  <si>
    <t xml:space="preserve">สัญญาจ้างก่อสร้าง เลขที่ 9/2568  ลงวันที่ 27  มีนาคม  2568
</t>
  </si>
  <si>
    <t>นายศรัญญู ปาลาย</t>
  </si>
  <si>
    <t xml:space="preserve">สัญญาจ้างก่อสร้าง เลขที่ 8/2568  ลงวันที่ 11  มีนาคม  2568
</t>
  </si>
  <si>
    <t>นายวิรุทธิ์ มาทา</t>
  </si>
  <si>
    <t>สัญญาจ้างก่อสร้าง เลขที่ 3/2568  ลงวันที่ 29 มกราคม 2568</t>
  </si>
  <si>
    <t>ห้างหุ้นส่วนจำกัด เชียงใหม่ขวัญเรือนการก่อสร้าง</t>
  </si>
  <si>
    <t xml:space="preserve">บริษัท ศ.แสนจาเจริญ จำกัด </t>
  </si>
  <si>
    <t>บริษัท ทรัพย์แสนคำ จำกัด</t>
  </si>
  <si>
    <t xml:space="preserve">สัญญาจ้างก่อสร้าง เลขที่ 14/2568  ลงวันที่ 25  กรกฎาคม  2568
</t>
  </si>
  <si>
    <t xml:space="preserve">สัญญาจ้างก่อสร้าง เลขที่ 11/2568  ลงวันที่ 27  มิถุนายน  2568
</t>
  </si>
  <si>
    <t xml:space="preserve">สัญญาจ้างก่อสร้าง เลขที่ 12/2568  ลงวันที่ 27  มิถุนายน  2568
</t>
  </si>
  <si>
    <t>บริษัท ซีรีนรับเหมาก่อสร้าง เชียงใหม่ จำกัด</t>
  </si>
  <si>
    <t xml:space="preserve">สัญญาจ้างก่อสร้าง เลขที่ 6/2568  ลงวันที่ 6  มีนาคม  2568
</t>
  </si>
  <si>
    <t>สัญญาจ้างก่อสร้าง เลขที่ 5/2568  ลงวันที่ 7 กุมภาพันธ์ 2568</t>
  </si>
  <si>
    <t>สัญญาจ้างก่อสร้าง เลขที่ 4/2568  ลงวันที่ 4 กุมภาพันธ์ 2568</t>
  </si>
  <si>
    <t xml:space="preserve">สัญญาจ้างก่อสร้าง เลขที่ 13/2568  ลงวันที่ 17  กรกฎาคม  2568
</t>
  </si>
  <si>
    <t>ห้างหุ้นส่วนจำกัด ปริณพัชร์ ซัพพลาย</t>
  </si>
  <si>
    <t>ร้านต้นหอม</t>
  </si>
  <si>
    <t xml:space="preserve">เช่าเครื่องถ่ายเอกสาร ขาว ดำ และสี (สำนักปลัด) </t>
  </si>
  <si>
    <t xml:space="preserve">เช่าเครื่องถ่ายเอกสาร ขาว ดำ และสี (กองคลัง) </t>
  </si>
  <si>
    <t xml:space="preserve">เช่าเครื่องถ่ายเอกสาร ขาว ดำ และสี (กองการศึกษาฯ) </t>
  </si>
  <si>
    <t xml:space="preserve">เช่าเครื่องพิมพ์ ขาว ดำ และสี </t>
  </si>
  <si>
    <t>ใช้ตาม มาตรา 56(2)(ก)</t>
  </si>
  <si>
    <t>สัญญาเช่าเครื่อง เลขที่  1/2568 ลงวันที่  1  ตุลาคม  2567</t>
  </si>
  <si>
    <t>สัญญาเช่าเครื่อง เลขที่  2/2568 ลงวันที่  1  ตุลาคม  2567</t>
  </si>
  <si>
    <t>สัญญาเช่าเครื่อง เลขที่  4/2568 ลงวันที่  1  ตุลาคม  2567</t>
  </si>
  <si>
    <t>สัญญาเช่าเครื่อง เลขที่  5/2568 ลงวันที่  1  เมษายน  2568</t>
  </si>
  <si>
    <t>สัญญาเช่าเครื่อง เลขที่  3/2568 ลงวันที่  1  ตุลาคม  2567</t>
  </si>
  <si>
    <t>มีอาชีพบริการให้เช่า</t>
  </si>
  <si>
    <t xml:space="preserve">แบบสรุปผลการดำเนินการจัดซื้อจัดจ้างในรอบเดือน ตุลาคม 2567 </t>
  </si>
  <si>
    <t>25</t>
  </si>
  <si>
    <t xml:space="preserve">แบบสรุปผลการดำเนินการจัดซื้อจัดจ้างในรอบเดือน พฤศจิกายน 2567 </t>
  </si>
  <si>
    <t>11</t>
  </si>
  <si>
    <t>ผู้ชนะการเสนอราคา</t>
  </si>
  <si>
    <t>ซื้อวัสดุยานพาหนะและขนส่ง (เลขที่โครงการ : 68019344483)</t>
  </si>
  <si>
    <t>ใบสั่งซื้อ เลขที่  24/2568 ลงวันที่  26 กุมภาพันธ์  2568</t>
  </si>
  <si>
    <t>ใบสั่งซื้อ เลขที่  23/2568 ลงวันที่   17 กุมภาพันธ์  2568</t>
  </si>
  <si>
    <t>ใบสั่งซื้อ เลขที่  22/2568 ลงวันที่   11 กุมภาพันธ์  2568</t>
  </si>
  <si>
    <t>ใบสั่งซื้อ เลขที่  21/2568 ลงวันที่  11 กุมภาพันธ์  2568</t>
  </si>
  <si>
    <t xml:space="preserve">แบบสรุปผลการดำเนินการจัดซื้อจัดจ้างในรอบเดือน กุมภาพันธ์ 2568 </t>
  </si>
  <si>
    <t xml:space="preserve">แบบสรุปผลการดำเนินการจัดซื้อจัดจ้างในรอบเดือน มกราคม 2568 </t>
  </si>
  <si>
    <t xml:space="preserve">แบบสรุปผลการดำเนินการจัดซื้อจัดจ้างในรอบเดือน ธันวาคม 2567 </t>
  </si>
  <si>
    <t>จ้างก่อสร้างถนนคอนกรีตเสริมเหล็ก (สายบ้านพร้าว) หมู่ที่ 7  (เลขที่โครงการ : 68049186475)</t>
  </si>
  <si>
    <t>ซื้อวัสดุทางการแพทย์ ชุดทดสอบสารเมทแอมเฟตามีนในปัสสาวะ ชนิดตลับ (เลขที่โครงการ : 68049031974)</t>
  </si>
  <si>
    <t>ซื้อวัสดุก่อสร้าง (เลขที่โครงการ : 68059284813)</t>
  </si>
  <si>
    <t>ซื้ออาหารเสริม(นม) โรงเรียนศูนย์พัฒนาเด็กเล็กตำบลห้วยแก้ว (เลขที่โครงการ : 68059420145)</t>
  </si>
  <si>
    <t xml:space="preserve">แบบสรุปผลการดำเนินการจัดซื้อจัดจ้างในรอบเดือน พฤษภาคม 2568 </t>
  </si>
  <si>
    <t>ซื้ออาหารเสริม(นม) โรงเรียนวัดห้วยแก้ว (เลขที่โครงการ : 68059419884)</t>
  </si>
  <si>
    <t>ซื้ออาหารเสริม(นม) โรงเรียนอนุบาลองค์การบริหารส่วนตำบลห้วยแก้ว (เลขที่โครงการ : 68059420026)</t>
  </si>
  <si>
    <t xml:space="preserve">แบบสรุปผลการดำเนินการจัดซื้อจัดจ้างในรอบเดือน สิงหาคม 2568 </t>
  </si>
  <si>
    <t xml:space="preserve">แบบสรุปผลการดำเนินการจัดซื้อจัดจ้างในรอบเดือน กันยายน 2568 </t>
  </si>
  <si>
    <t>9</t>
  </si>
  <si>
    <t>16</t>
  </si>
  <si>
    <t>8</t>
  </si>
  <si>
    <t>21</t>
  </si>
  <si>
    <t>14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</si>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</sst>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92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26"/>
      <color indexed="8"/>
      <name val="TH SarabunPSK"/>
      <family val="2"/>
    </font>
    <font>
      <sz val="11"/>
      <color theme="1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>
      <alignment wrapText="1"/>
    </xf>
    <xf numFmtId="43" fontId="9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2" applyFont="1"/>
    <xf numFmtId="0" fontId="7" fillId="0" borderId="0" xfId="2" applyFont="1"/>
    <xf numFmtId="43" fontId="8" fillId="0" borderId="1" xfId="1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43" fontId="10" fillId="0" borderId="1" xfId="1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wrapText="1"/>
    </xf>
    <xf numFmtId="43" fontId="10" fillId="0" borderId="0" xfId="1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2" applyFont="1"/>
    <xf numFmtId="49" fontId="7" fillId="0" borderId="1" xfId="3" applyNumberFormat="1" applyFont="1" applyBorder="1" applyAlignment="1">
      <alignment horizontal="center"/>
    </xf>
    <xf numFmtId="0" fontId="4" fillId="0" borderId="0" xfId="0" applyFont="1"/>
    <xf numFmtId="43" fontId="10" fillId="0" borderId="1" xfId="1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/>
    </xf>
    <xf numFmtId="43" fontId="10" fillId="0" borderId="1" xfId="1" applyFont="1" applyBorder="1" applyAlignment="1">
      <alignment horizontal="right" vertical="top" wrapText="1"/>
    </xf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187" fontId="7" fillId="0" borderId="1" xfId="2" applyNumberFormat="1" applyFont="1" applyBorder="1" applyAlignment="1">
      <alignment horizontal="center"/>
    </xf>
    <xf numFmtId="4" fontId="10" fillId="0" borderId="1" xfId="4" applyNumberFormat="1" applyFont="1" applyFill="1" applyBorder="1" applyAlignment="1">
      <alignment horizontal="right" vertical="center" wrapText="1" indent="1"/>
    </xf>
    <xf numFmtId="0" fontId="10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43" fontId="10" fillId="0" borderId="1" xfId="1" applyFont="1" applyFill="1" applyBorder="1" applyAlignment="1">
      <alignment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1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vertical="top"/>
    </xf>
    <xf numFmtId="43" fontId="10" fillId="0" borderId="6" xfId="1" applyFont="1" applyFill="1" applyBorder="1" applyAlignment="1">
      <alignment vertical="top" wrapText="1"/>
    </xf>
    <xf numFmtId="0" fontId="10" fillId="0" borderId="8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43" fontId="10" fillId="0" borderId="6" xfId="1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vertical="top" wrapText="1"/>
    </xf>
    <xf numFmtId="43" fontId="10" fillId="0" borderId="1" xfId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0" fontId="10" fillId="0" borderId="1" xfId="4" applyFont="1" applyBorder="1" applyAlignment="1">
      <alignment horizontal="left" vertical="top" wrapText="1"/>
    </xf>
    <xf numFmtId="0" fontId="10" fillId="0" borderId="10" xfId="4" applyFont="1" applyBorder="1" applyAlignment="1">
      <alignment horizontal="left" vertical="top" wrapText="1"/>
    </xf>
    <xf numFmtId="0" fontId="10" fillId="0" borderId="7" xfId="4" applyFont="1" applyBorder="1" applyAlignment="1">
      <alignment horizontal="left" vertical="top" wrapText="1"/>
    </xf>
    <xf numFmtId="0" fontId="15" fillId="0" borderId="0" xfId="0" applyFont="1"/>
    <xf numFmtId="0" fontId="10" fillId="0" borderId="1" xfId="4" applyFont="1" applyBorder="1" applyAlignment="1">
      <alignment horizontal="center" vertical="top" wrapText="1"/>
    </xf>
    <xf numFmtId="0" fontId="10" fillId="0" borderId="1" xfId="4" applyFont="1" applyBorder="1" applyAlignment="1">
      <alignment vertical="top" wrapText="1"/>
    </xf>
    <xf numFmtId="0" fontId="10" fillId="0" borderId="1" xfId="4" applyFont="1" applyFill="1" applyBorder="1" applyAlignment="1">
      <alignment horizontal="left" vertical="top" wrapText="1"/>
    </xf>
    <xf numFmtId="4" fontId="10" fillId="0" borderId="1" xfId="4" applyNumberFormat="1" applyFont="1" applyFill="1" applyBorder="1" applyAlignment="1">
      <alignment horizontal="right" vertical="top" wrapText="1"/>
    </xf>
    <xf numFmtId="0" fontId="10" fillId="0" borderId="1" xfId="4" applyFont="1" applyFill="1" applyBorder="1" applyAlignment="1">
      <alignment vertical="top" wrapText="1"/>
    </xf>
    <xf numFmtId="4" fontId="10" fillId="0" borderId="1" xfId="4" applyNumberFormat="1" applyFont="1" applyFill="1" applyBorder="1" applyAlignment="1">
      <alignment vertical="top" wrapText="1"/>
    </xf>
    <xf numFmtId="4" fontId="4" fillId="0" borderId="0" xfId="0" applyNumberFormat="1" applyFont="1"/>
    <xf numFmtId="4" fontId="15" fillId="0" borderId="0" xfId="0" applyNumberFormat="1" applyFont="1"/>
    <xf numFmtId="0" fontId="14" fillId="0" borderId="5" xfId="2" applyFont="1" applyBorder="1" applyAlignment="1">
      <alignment horizontal="left"/>
    </xf>
    <xf numFmtId="0" fontId="14" fillId="0" borderId="9" xfId="2" applyFont="1" applyBorder="1" applyAlignment="1">
      <alignment horizontal="left"/>
    </xf>
    <xf numFmtId="0" fontId="7" fillId="0" borderId="4" xfId="2" applyFont="1" applyBorder="1" applyAlignment="1">
      <alignment horizontal="left" vertical="center"/>
    </xf>
    <xf numFmtId="43" fontId="4" fillId="0" borderId="0" xfId="0" applyNumberFormat="1" applyFont="1" applyAlignment="1">
      <alignment horizontal="center"/>
    </xf>
    <xf numFmtId="4" fontId="7" fillId="0" borderId="1" xfId="2" applyNumberFormat="1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10" fillId="0" borderId="1" xfId="1" applyFont="1" applyFill="1" applyBorder="1" applyAlignment="1">
      <alignment horizontal="left" vertical="top" wrapText="1"/>
    </xf>
    <xf numFmtId="43" fontId="4" fillId="0" borderId="0" xfId="0" applyNumberFormat="1" applyFont="1"/>
    <xf numFmtId="43" fontId="7" fillId="0" borderId="0" xfId="1" applyFont="1" applyAlignment="1"/>
    <xf numFmtId="0" fontId="13" fillId="0" borderId="2" xfId="2" applyFont="1" applyBorder="1" applyAlignment="1">
      <alignment horizontal="center"/>
    </xf>
    <xf numFmtId="0" fontId="14" fillId="0" borderId="2" xfId="2" applyFont="1" applyBorder="1"/>
    <xf numFmtId="0" fontId="7" fillId="0" borderId="2" xfId="2" applyFont="1" applyBorder="1" applyAlignment="1">
      <alignment horizontal="center" vertical="center"/>
    </xf>
    <xf numFmtId="43" fontId="7" fillId="0" borderId="2" xfId="3" applyFont="1" applyBorder="1" applyAlignment="1"/>
    <xf numFmtId="43" fontId="7" fillId="0" borderId="2" xfId="3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4" fontId="10" fillId="0" borderId="1" xfId="4" applyNumberFormat="1" applyFont="1" applyFill="1" applyBorder="1" applyAlignment="1">
      <alignment horizontal="right" vertical="top" wrapText="1" indent="1"/>
    </xf>
    <xf numFmtId="4" fontId="10" fillId="0" borderId="1" xfId="4" applyNumberFormat="1" applyFont="1" applyFill="1" applyBorder="1" applyAlignment="1">
      <alignment horizontal="left" vertical="top" wrapText="1"/>
    </xf>
    <xf numFmtId="43" fontId="8" fillId="0" borderId="1" xfId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43" fontId="10" fillId="0" borderId="1" xfId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0" fillId="0" borderId="1" xfId="4" applyFont="1" applyFill="1" applyBorder="1" applyAlignment="1">
      <alignment vertical="center" wrapText="1"/>
    </xf>
    <xf numFmtId="43" fontId="10" fillId="0" borderId="1" xfId="1" applyFont="1" applyBorder="1" applyAlignment="1">
      <alignment vertical="top"/>
    </xf>
    <xf numFmtId="0" fontId="10" fillId="0" borderId="1" xfId="0" applyFont="1" applyBorder="1" applyAlignment="1">
      <alignment horizontal="right" vertical="top"/>
    </xf>
    <xf numFmtId="43" fontId="10" fillId="0" borderId="1" xfId="1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43" fontId="10" fillId="0" borderId="1" xfId="1" applyFont="1" applyBorder="1" applyAlignment="1">
      <alignment horizontal="left" vertical="top" wrapText="1"/>
    </xf>
  </cellXfs>
  <cellStyles count="316">
    <cellStyle name="จุลภาค" xfId="1" builtinId="3"/>
    <cellStyle name="จุลภาค 10" xfId="6" xr:uid="{B637E0F2-985A-431C-AAFA-739FC4CA3037}"/>
    <cellStyle name="จุลภาค 10 2" xfId="7" xr:uid="{702C1F37-4891-4A79-948F-C031248A5088}"/>
    <cellStyle name="จุลภาค 10 2 2" xfId="164" xr:uid="{97EEF470-6085-4508-A00A-C8A30E4A70C1}"/>
    <cellStyle name="จุลภาค 10 3" xfId="163" xr:uid="{BCACE198-3FB8-4F3B-B96C-767FF65633FC}"/>
    <cellStyle name="จุลภาค 11" xfId="8" xr:uid="{41E17ACA-9656-452D-B07F-03FB50A867CC}"/>
    <cellStyle name="จุลภาค 11 2" xfId="165" xr:uid="{F26D6144-56E2-4576-95BC-275BD3BC1752}"/>
    <cellStyle name="จุลภาค 12" xfId="9" xr:uid="{2398FEA7-6426-471E-B53F-FAFD25CFD039}"/>
    <cellStyle name="จุลภาค 12 2" xfId="166" xr:uid="{C58F811C-BB92-4027-B4E3-AA4ABD30FBE1}"/>
    <cellStyle name="จุลภาค 13" xfId="161" xr:uid="{E4F5504B-5FA6-492C-B0AB-BB275573F779}"/>
    <cellStyle name="จุลภาค 14" xfId="5" xr:uid="{FE3BABCB-A78B-4B7B-BBBB-9D371F09D356}"/>
    <cellStyle name="จุลภาค 2" xfId="3" xr:uid="{7922A806-7445-4293-81D9-1D263344E648}"/>
    <cellStyle name="จุลภาค 2 10" xfId="11" xr:uid="{9A582D62-CC51-481D-81D0-A43C17E91D8D}"/>
    <cellStyle name="จุลภาค 2 10 2" xfId="168" xr:uid="{C9AD5A83-36C9-438A-B836-CCE76B9FBD50}"/>
    <cellStyle name="จุลภาค 2 11" xfId="12" xr:uid="{D90E2D48-DB10-4DB9-8091-7BC63225C3D2}"/>
    <cellStyle name="จุลภาค 2 11 2" xfId="169" xr:uid="{D698ACF6-85B4-474A-BADF-A99DF3E2CE0D}"/>
    <cellStyle name="จุลภาค 2 12" xfId="162" xr:uid="{78ACA5B6-78DA-4F19-B819-2FFE6141EBDD}"/>
    <cellStyle name="จุลภาค 2 13" xfId="10" xr:uid="{57C2AE26-95F5-4B16-9DA8-C4B801E32FD0}"/>
    <cellStyle name="จุลภาค 2 14" xfId="167" xr:uid="{1B677D61-4A94-4844-BA67-CCEA2D73D802}"/>
    <cellStyle name="จุลภาค 2 2" xfId="13" xr:uid="{66F4B2DD-5D86-4085-8F33-2AF71F843196}"/>
    <cellStyle name="จุลภาค 2 2 10" xfId="170" xr:uid="{CCBB8B8A-077B-421D-8A5F-624992A17C9A}"/>
    <cellStyle name="จุลภาค 2 2 2" xfId="14" xr:uid="{8E7A4D4B-26DB-438E-BF9F-06CF7994BA3C}"/>
    <cellStyle name="จุลภาค 2 2 2 2" xfId="15" xr:uid="{57BE462E-182E-4DC1-9E79-4E6ECD0C061A}"/>
    <cellStyle name="จุลภาค 2 2 2 2 2" xfId="16" xr:uid="{5139B36E-3FE1-40D9-A240-D78D23BBB5A3}"/>
    <cellStyle name="จุลภาค 2 2 2 2 2 2" xfId="17" xr:uid="{DDE384E3-E4BF-472B-AED2-7D02E8EFA182}"/>
    <cellStyle name="จุลภาค 2 2 2 2 2 2 2" xfId="174" xr:uid="{2FF8A401-88B5-45E9-AF5E-90FA7AF9C990}"/>
    <cellStyle name="จุลภาค 2 2 2 2 2 3" xfId="173" xr:uid="{0F3BFEFB-7C55-4437-9F11-FB442051D973}"/>
    <cellStyle name="จุลภาค 2 2 2 2 3" xfId="18" xr:uid="{60FAFEA3-20BD-4C67-9747-55441F95C731}"/>
    <cellStyle name="จุลภาค 2 2 2 2 3 2" xfId="19" xr:uid="{A9AE01CE-E408-4DAC-A4EE-E935BC316DD2}"/>
    <cellStyle name="จุลภาค 2 2 2 2 3 2 2" xfId="176" xr:uid="{E452F9DE-3385-4602-B95E-908DABFEF885}"/>
    <cellStyle name="จุลภาค 2 2 2 2 3 3" xfId="175" xr:uid="{B45854C3-A6D5-4750-898C-7B3EFF7793D1}"/>
    <cellStyle name="จุลภาค 2 2 2 2 4" xfId="20" xr:uid="{3EE26C9C-943F-46C2-AB82-AC3BAB59442D}"/>
    <cellStyle name="จุลภาค 2 2 2 2 4 2" xfId="177" xr:uid="{21D00EB2-A25E-4233-B50B-DE779A2439F6}"/>
    <cellStyle name="จุลภาค 2 2 2 2 5" xfId="172" xr:uid="{1F995A92-45B2-4B26-961B-82BFA5178874}"/>
    <cellStyle name="จุลภาค 2 2 2 3" xfId="21" xr:uid="{90F77398-F07E-46A1-A99A-41B6EA9CBF1A}"/>
    <cellStyle name="จุลภาค 2 2 2 3 2" xfId="22" xr:uid="{78DC65B3-2A8C-4A26-B705-EFD6253C9181}"/>
    <cellStyle name="จุลภาค 2 2 2 3 2 2" xfId="23" xr:uid="{45BCBC9D-737E-4E8C-B174-138EABE97B15}"/>
    <cellStyle name="จุลภาค 2 2 2 3 2 2 2" xfId="180" xr:uid="{6C96231A-31C1-4E91-87C4-724C0BC3AB9B}"/>
    <cellStyle name="จุลภาค 2 2 2 3 2 3" xfId="179" xr:uid="{880D6085-B4F2-481A-B5D6-F21A5C9D4B02}"/>
    <cellStyle name="จุลภาค 2 2 2 3 3" xfId="24" xr:uid="{24D6855B-33AC-47B8-97D8-171C6166EA48}"/>
    <cellStyle name="จุลภาค 2 2 2 3 3 2" xfId="181" xr:uid="{C3971166-0965-44C8-A3D0-DE68678C48E9}"/>
    <cellStyle name="จุลภาค 2 2 2 3 4" xfId="178" xr:uid="{781B2F20-29E3-43D3-90D4-4C804195D315}"/>
    <cellStyle name="จุลภาค 2 2 2 4" xfId="25" xr:uid="{ECD41BAF-8585-409E-982F-62A0C240938E}"/>
    <cellStyle name="จุลภาค 2 2 2 4 2" xfId="26" xr:uid="{BF273200-84B6-473C-B8FC-EB33DA563FEF}"/>
    <cellStyle name="จุลภาค 2 2 2 4 2 2" xfId="183" xr:uid="{C2615155-9C88-4F80-9F38-C281499D86D9}"/>
    <cellStyle name="จุลภาค 2 2 2 4 3" xfId="182" xr:uid="{70A5C027-18A4-4BD8-9124-3535711B6132}"/>
    <cellStyle name="จุลภาค 2 2 2 5" xfId="27" xr:uid="{A93A80E2-6F46-4592-A867-FA95ADD40A02}"/>
    <cellStyle name="จุลภาค 2 2 2 5 2" xfId="28" xr:uid="{1A564070-813C-4CD5-8942-3B426376B41C}"/>
    <cellStyle name="จุลภาค 2 2 2 5 2 2" xfId="185" xr:uid="{ECAF2CF6-06DB-438A-869D-6DDE613233C8}"/>
    <cellStyle name="จุลภาค 2 2 2 5 3" xfId="184" xr:uid="{35D6FF6D-F0A5-4742-8E99-0C4ED4E5FC37}"/>
    <cellStyle name="จุลภาค 2 2 2 6" xfId="29" xr:uid="{0FCAD2CF-D6C7-4233-AF23-5FF5B584920E}"/>
    <cellStyle name="จุลภาค 2 2 2 6 2" xfId="186" xr:uid="{B748BC8C-ED4E-402E-891B-A4A4C0C5698C}"/>
    <cellStyle name="จุลภาค 2 2 2 7" xfId="171" xr:uid="{97E61516-3093-460D-95CE-A68546453AE8}"/>
    <cellStyle name="จุลภาค 2 2 3" xfId="30" xr:uid="{8919DE67-0412-4AFB-A513-932339BC0FDD}"/>
    <cellStyle name="จุลภาค 2 2 3 2" xfId="31" xr:uid="{82CDBBB5-712D-4438-B034-69EB3E96099D}"/>
    <cellStyle name="จุลภาค 2 2 3 2 2" xfId="32" xr:uid="{0FEE4464-63DC-45DC-89EE-DE8CD2CD5744}"/>
    <cellStyle name="จุลภาค 2 2 3 2 2 2" xfId="189" xr:uid="{30F3907D-3CCD-437C-B634-66688414A7B9}"/>
    <cellStyle name="จุลภาค 2 2 3 2 3" xfId="188" xr:uid="{239E00C6-317D-4B01-9F12-AF668C63A302}"/>
    <cellStyle name="จุลภาค 2 2 3 3" xfId="33" xr:uid="{15B7AF22-C18A-4FA5-9076-6492DCE6282F}"/>
    <cellStyle name="จุลภาค 2 2 3 3 2" xfId="34" xr:uid="{56782FA3-40E9-42B4-80ED-41504DEC746D}"/>
    <cellStyle name="จุลภาค 2 2 3 3 2 2" xfId="191" xr:uid="{6CE178C6-8729-466D-A3F2-9FA0298CBE8C}"/>
    <cellStyle name="จุลภาค 2 2 3 3 3" xfId="190" xr:uid="{6ADDADBE-07A6-4D91-92F2-3C81C294E1A6}"/>
    <cellStyle name="จุลภาค 2 2 3 4" xfId="35" xr:uid="{1A68A37C-50A0-4D7D-8979-57E6D61B7FD2}"/>
    <cellStyle name="จุลภาค 2 2 3 4 2" xfId="192" xr:uid="{F0D15C85-988A-4F9C-8BE1-3E966844F9C4}"/>
    <cellStyle name="จุลภาค 2 2 3 5" xfId="187" xr:uid="{CD45374C-9B5A-4AF3-95ED-29433D6D346A}"/>
    <cellStyle name="จุลภาค 2 2 4" xfId="36" xr:uid="{4C71B533-096B-4266-839E-6BB7ABA6085C}"/>
    <cellStyle name="จุลภาค 2 2 4 2" xfId="37" xr:uid="{1EADF81D-BCB9-440E-84F6-9BC01B3F4D87}"/>
    <cellStyle name="จุลภาค 2 2 4 2 2" xfId="38" xr:uid="{A4E7AA7D-3E87-470D-AC93-4F1FFD8CACF7}"/>
    <cellStyle name="จุลภาค 2 2 4 2 2 2" xfId="195" xr:uid="{5887C6EB-DF9A-4BF2-ADF5-9DFCBDC8DB7A}"/>
    <cellStyle name="จุลภาค 2 2 4 2 3" xfId="194" xr:uid="{6241870D-62F7-444A-AA96-08640446298A}"/>
    <cellStyle name="จุลภาค 2 2 4 3" xfId="39" xr:uid="{3E3AAC24-EAAA-4CAF-A6C2-4961A5E74F84}"/>
    <cellStyle name="จุลภาค 2 2 4 3 2" xfId="40" xr:uid="{74217011-B2FC-46D6-8E5A-1957050C3B9A}"/>
    <cellStyle name="จุลภาค 2 2 4 3 2 2" xfId="197" xr:uid="{22E32433-33DC-40FB-A025-9193E106F7E9}"/>
    <cellStyle name="จุลภาค 2 2 4 3 3" xfId="196" xr:uid="{279AF800-B9E0-4C56-AC21-D67DFE3716AA}"/>
    <cellStyle name="จุลภาค 2 2 4 4" xfId="41" xr:uid="{030A4542-27F6-4908-A0EB-E9B73A64E824}"/>
    <cellStyle name="จุลภาค 2 2 4 4 2" xfId="198" xr:uid="{7E5EA8EA-D05F-4370-B13F-862C5151227D}"/>
    <cellStyle name="จุลภาค 2 2 4 5" xfId="193" xr:uid="{308252EA-0B5E-4ACA-B65C-71EC5EA020A4}"/>
    <cellStyle name="จุลภาค 2 2 5" xfId="42" xr:uid="{9E8B6BEF-5925-4AB7-ADE5-8EC368D68F4E}"/>
    <cellStyle name="จุลภาค 2 2 5 2" xfId="43" xr:uid="{23ED37A3-365A-4540-B42A-2DE46A863861}"/>
    <cellStyle name="จุลภาค 2 2 5 2 2" xfId="200" xr:uid="{101FE8B7-2273-4624-B12E-C4B78722E8F8}"/>
    <cellStyle name="จุลภาค 2 2 5 3" xfId="199" xr:uid="{1BC82193-6326-4DCD-9FEC-66DE8A1F803D}"/>
    <cellStyle name="จุลภาค 2 2 6" xfId="44" xr:uid="{E2CBBBC7-58BB-43E6-B7F6-267EDD9781EF}"/>
    <cellStyle name="จุลภาค 2 2 6 2" xfId="45" xr:uid="{22136C9A-355D-453F-ADFA-EF42169BC721}"/>
    <cellStyle name="จุลภาค 2 2 6 2 2" xfId="202" xr:uid="{3F2A6F4E-4FD5-434A-877B-8A8A31D396D2}"/>
    <cellStyle name="จุลภาค 2 2 6 3" xfId="201" xr:uid="{A70E30F2-4EEC-40BB-9382-30A77AC01974}"/>
    <cellStyle name="จุลภาค 2 2 7" xfId="46" xr:uid="{07FEBDB2-56A6-460A-8601-8984C4C42A78}"/>
    <cellStyle name="จุลภาค 2 2 7 2" xfId="47" xr:uid="{428B248E-D83F-4AA1-836E-82A40C417FB5}"/>
    <cellStyle name="จุลภาค 2 2 7 2 2" xfId="204" xr:uid="{DDF152BF-760A-4824-B2AA-8AF2C27CAA1E}"/>
    <cellStyle name="จุลภาค 2 2 7 3" xfId="203" xr:uid="{56E91762-BF7C-4C26-9D84-106DC9DC415E}"/>
    <cellStyle name="จุลภาค 2 2 8" xfId="48" xr:uid="{882BEE28-15B7-486B-89D8-293CB66404F8}"/>
    <cellStyle name="จุลภาค 2 2 8 2" xfId="49" xr:uid="{C3C9CF79-CAC9-4F54-8C3E-E5E2DEA8461A}"/>
    <cellStyle name="จุลภาค 2 2 8 2 2" xfId="206" xr:uid="{EB3B8D26-5CCF-42CE-9A08-D18C648F412F}"/>
    <cellStyle name="จุลภาค 2 2 8 3" xfId="205" xr:uid="{B02F6ECE-B108-43A6-840F-49FBD3B97DD2}"/>
    <cellStyle name="จุลภาค 2 2 9" xfId="50" xr:uid="{CFBCD8B2-7469-499A-93F2-58160FCB59C3}"/>
    <cellStyle name="จุลภาค 2 2 9 2" xfId="207" xr:uid="{C5AA283D-06D1-4F92-9CC6-C01A390AFA44}"/>
    <cellStyle name="จุลภาค 2 3" xfId="51" xr:uid="{B4A29129-9D71-42C9-839B-5B6E3A07B24A}"/>
    <cellStyle name="จุลภาค 2 3 2" xfId="52" xr:uid="{6B827B9E-C68E-421F-B2D8-125456D4E6A3}"/>
    <cellStyle name="จุลภาค 2 3 2 2" xfId="53" xr:uid="{279D3E64-D4FF-4D0B-9151-89F6884B1ED3}"/>
    <cellStyle name="จุลภาค 2 3 2 2 2" xfId="54" xr:uid="{A64C17E4-E74C-4DD6-BC78-CB3FBDA3222E}"/>
    <cellStyle name="จุลภาค 2 3 2 2 2 2" xfId="211" xr:uid="{12887D76-5866-4D04-B682-93FB9FDB81F0}"/>
    <cellStyle name="จุลภาค 2 3 2 2 3" xfId="210" xr:uid="{E3C88165-015E-47C0-9023-6D001D0A0E01}"/>
    <cellStyle name="จุลภาค 2 3 2 3" xfId="55" xr:uid="{F5DCFA37-0380-4892-B250-A90636D0711D}"/>
    <cellStyle name="จุลภาค 2 3 2 3 2" xfId="56" xr:uid="{54A8AF60-3971-4C75-8DDF-9BDC921BAF85}"/>
    <cellStyle name="จุลภาค 2 3 2 3 2 2" xfId="213" xr:uid="{73FB4EF9-5791-436C-8894-BC68AD8F90C3}"/>
    <cellStyle name="จุลภาค 2 3 2 3 3" xfId="212" xr:uid="{434A3B8B-654A-4977-BF3A-67127F55CAF6}"/>
    <cellStyle name="จุลภาค 2 3 2 4" xfId="57" xr:uid="{CD1F9F28-6C5F-48B5-B86C-160C33BA3B22}"/>
    <cellStyle name="จุลภาค 2 3 2 4 2" xfId="214" xr:uid="{9F7212E7-EDD6-4F98-B578-DA1554EC76D6}"/>
    <cellStyle name="จุลภาค 2 3 2 5" xfId="209" xr:uid="{20E16938-EC8F-4F0D-B515-731198E24761}"/>
    <cellStyle name="จุลภาค 2 3 3" xfId="58" xr:uid="{9B441BC0-CC1A-4330-A373-A565720BBA2D}"/>
    <cellStyle name="จุลภาค 2 3 3 2" xfId="59" xr:uid="{C7C0DCF0-8B1F-4E3E-AF6F-4BB94436C013}"/>
    <cellStyle name="จุลภาค 2 3 3 2 2" xfId="60" xr:uid="{EF13F7D1-129C-4E81-9C09-72691CF6716C}"/>
    <cellStyle name="จุลภาค 2 3 3 2 2 2" xfId="217" xr:uid="{77CED6BB-CB3E-42E1-9E1A-4877E68E3E10}"/>
    <cellStyle name="จุลภาค 2 3 3 2 3" xfId="216" xr:uid="{540474CD-6150-4D34-AC27-5B4414D8AAC8}"/>
    <cellStyle name="จุลภาค 2 3 3 3" xfId="61" xr:uid="{F4869C03-585C-4E6F-BF8A-1825F7DB0ADC}"/>
    <cellStyle name="จุลภาค 2 3 3 3 2" xfId="218" xr:uid="{36F11EEC-325D-48ED-B891-882F6AE90699}"/>
    <cellStyle name="จุลภาค 2 3 3 4" xfId="215" xr:uid="{D21045D1-5813-4AE1-B1C7-076CF55C3EFC}"/>
    <cellStyle name="จุลภาค 2 3 4" xfId="62" xr:uid="{B5A5AC7F-84DB-40DA-AC26-AFE3C6CAA54B}"/>
    <cellStyle name="จุลภาค 2 3 4 2" xfId="63" xr:uid="{6AF30ECC-C79E-4F8F-873B-EF24BB4978DE}"/>
    <cellStyle name="จุลภาค 2 3 4 2 2" xfId="220" xr:uid="{5230F0D2-1E6E-4A1D-B6F9-BCBC21B9D2CB}"/>
    <cellStyle name="จุลภาค 2 3 4 3" xfId="219" xr:uid="{E4A1345A-9C2D-447C-9BC4-1EDAA4AF001A}"/>
    <cellStyle name="จุลภาค 2 3 5" xfId="64" xr:uid="{02172178-77A1-4246-A93D-E8993EF8A6BB}"/>
    <cellStyle name="จุลภาค 2 3 5 2" xfId="65" xr:uid="{CE9E0E5A-C768-40AD-BD91-17117788093A}"/>
    <cellStyle name="จุลภาค 2 3 5 2 2" xfId="222" xr:uid="{B67653DD-26AA-4F67-9869-A901B7D1A909}"/>
    <cellStyle name="จุลภาค 2 3 5 3" xfId="221" xr:uid="{6203DDC1-D9A2-40CC-9562-A7F0BAC4AB47}"/>
    <cellStyle name="จุลภาค 2 3 6" xfId="66" xr:uid="{52D10114-C2EE-42EF-A118-5DC325E3443E}"/>
    <cellStyle name="จุลภาค 2 3 6 2" xfId="223" xr:uid="{C5FBE255-88D2-47E2-9375-C3B05BEEDBCB}"/>
    <cellStyle name="จุลภาค 2 3 7" xfId="208" xr:uid="{29F55A8E-94A5-4660-A962-762646CCA744}"/>
    <cellStyle name="จุลภาค 2 4" xfId="67" xr:uid="{F74FF414-2D35-4AEA-BBDA-2231BD46B252}"/>
    <cellStyle name="จุลภาค 2 4 2" xfId="68" xr:uid="{BDEF8D8B-46C2-41C6-BAF4-86885E0F7B46}"/>
    <cellStyle name="จุลภาค 2 4 2 2" xfId="69" xr:uid="{EBC70C7C-0E33-473C-B45B-02FAD744D4CE}"/>
    <cellStyle name="จุลภาค 2 4 2 2 2" xfId="226" xr:uid="{9E4A9B98-4763-492B-A1EF-1725C60E3F1B}"/>
    <cellStyle name="จุลภาค 2 4 2 3" xfId="225" xr:uid="{FD244D0E-7668-4B2C-B968-FB2774DCFAB4}"/>
    <cellStyle name="จุลภาค 2 4 3" xfId="70" xr:uid="{945439B0-14CB-4662-A1B1-9B624DD099EA}"/>
    <cellStyle name="จุลภาค 2 4 3 2" xfId="71" xr:uid="{C50F58AB-DAD2-440B-A65B-D6E4CA9EE405}"/>
    <cellStyle name="จุลภาค 2 4 3 2 2" xfId="228" xr:uid="{AB3BC8E2-B5D5-41BF-B31C-4D72F7A7762C}"/>
    <cellStyle name="จุลภาค 2 4 3 3" xfId="227" xr:uid="{7FA04556-44CE-4A05-83EB-207EA16753D6}"/>
    <cellStyle name="จุลภาค 2 4 4" xfId="72" xr:uid="{5AF7C72E-32CA-47FE-915F-E4A5CC8454CD}"/>
    <cellStyle name="จุลภาค 2 4 4 2" xfId="229" xr:uid="{A6E8CDB9-380A-43E2-BE43-156536F5BF17}"/>
    <cellStyle name="จุลภาค 2 4 5" xfId="224" xr:uid="{7D8CD18E-54A7-44EA-B76D-D39D16DA1E21}"/>
    <cellStyle name="จุลภาค 2 5" xfId="73" xr:uid="{D7D77C74-6334-4919-9CF4-BC0E7CB9248B}"/>
    <cellStyle name="จุลภาค 2 5 2" xfId="74" xr:uid="{F68959B8-CEBA-422E-98F6-6C5F0C62C097}"/>
    <cellStyle name="จุลภาค 2 5 2 2" xfId="75" xr:uid="{E201B528-D8B8-498A-871F-918BD1E20E65}"/>
    <cellStyle name="จุลภาค 2 5 2 2 2" xfId="232" xr:uid="{03C4E065-0021-4B99-856E-44280E3521F6}"/>
    <cellStyle name="จุลภาค 2 5 2 3" xfId="231" xr:uid="{416ACDEA-34FB-4C5D-AA3A-D1B6B1066226}"/>
    <cellStyle name="จุลภาค 2 5 3" xfId="76" xr:uid="{EA9941F5-8E10-421D-B16A-8AC9E2635A32}"/>
    <cellStyle name="จุลภาค 2 5 3 2" xfId="77" xr:uid="{2C5DAFB9-ADB8-4426-896A-76AE65325223}"/>
    <cellStyle name="จุลภาค 2 5 3 2 2" xfId="234" xr:uid="{D8EBFAB7-CB5F-427B-99D3-8F4A65C1AA48}"/>
    <cellStyle name="จุลภาค 2 5 3 3" xfId="233" xr:uid="{DC8BDBE6-F71D-497E-BAC3-D458E1FF23A6}"/>
    <cellStyle name="จุลภาค 2 5 4" xfId="78" xr:uid="{1E801505-DF07-4538-8FEF-F64121555FF9}"/>
    <cellStyle name="จุลภาค 2 5 4 2" xfId="235" xr:uid="{077FF9F1-4381-4A7E-AF8C-EA386BA89955}"/>
    <cellStyle name="จุลภาค 2 5 5" xfId="230" xr:uid="{EA6AB695-94BC-4059-A5E8-088D185EC3C2}"/>
    <cellStyle name="จุลภาค 2 6" xfId="79" xr:uid="{9B789474-1CBA-4B85-8850-487E663B971A}"/>
    <cellStyle name="จุลภาค 2 6 2" xfId="80" xr:uid="{E643FE00-4565-41FC-9BDF-98865640A70C}"/>
    <cellStyle name="จุลภาค 2 6 2 2" xfId="237" xr:uid="{F9F44739-E064-4FA6-B57B-8AD1C7C7F9DD}"/>
    <cellStyle name="จุลภาค 2 6 3" xfId="236" xr:uid="{0B3D5552-35BD-45D7-A9C4-5F3A0841E8D4}"/>
    <cellStyle name="จุลภาค 2 7" xfId="81" xr:uid="{986F10B1-6234-4E9A-9AE2-E75D7B87726C}"/>
    <cellStyle name="จุลภาค 2 7 2" xfId="82" xr:uid="{8B90940B-FA17-4541-80DC-217DEC10180F}"/>
    <cellStyle name="จุลภาค 2 7 2 2" xfId="239" xr:uid="{B3596D8F-9722-4B17-875C-E22B2BD9A1D9}"/>
    <cellStyle name="จุลภาค 2 7 3" xfId="238" xr:uid="{170587D7-C333-448F-BC1C-C68A527766B7}"/>
    <cellStyle name="จุลภาค 2 8" xfId="83" xr:uid="{3A6F826E-934C-4A45-B5C0-D2D690D3C62D}"/>
    <cellStyle name="จุลภาค 2 8 2" xfId="84" xr:uid="{0478DCF3-19D4-486B-8D7A-32318B853DB7}"/>
    <cellStyle name="จุลภาค 2 8 2 2" xfId="241" xr:uid="{EDD7D64A-EDC7-4953-861D-05A41F802494}"/>
    <cellStyle name="จุลภาค 2 8 3" xfId="240" xr:uid="{4E489E62-9915-423E-8BF5-E24171680553}"/>
    <cellStyle name="จุลภาค 2 9" xfId="85" xr:uid="{A4281A4A-538E-49C5-BBB7-343A63FD8468}"/>
    <cellStyle name="จุลภาค 2 9 2" xfId="86" xr:uid="{E165B898-14E9-4CE2-B051-7867C5C5A44E}"/>
    <cellStyle name="จุลภาค 2 9 2 2" xfId="243" xr:uid="{480D3D47-410A-4B07-931B-B572098A1F9E}"/>
    <cellStyle name="จุลภาค 2 9 3" xfId="242" xr:uid="{3D2E213E-17A4-4B80-91B6-1BD2E0DE25C2}"/>
    <cellStyle name="จุลภาค 3" xfId="87" xr:uid="{C24FD011-E0D2-44EA-9D15-F7DBA631A3BD}"/>
    <cellStyle name="จุลภาค 3 10" xfId="244" xr:uid="{88457881-8221-4D40-A861-5A91E4F07575}"/>
    <cellStyle name="จุลภาค 3 2" xfId="88" xr:uid="{CC26A363-88A1-4F1D-B61F-96D74A94E2D1}"/>
    <cellStyle name="จุลภาค 3 2 2" xfId="89" xr:uid="{A28B40BA-0C3D-4B2E-A0AF-D7E54AA2A4F1}"/>
    <cellStyle name="จุลภาค 3 2 2 2" xfId="90" xr:uid="{5305F29B-171C-49C2-8331-7BF9755DCFA4}"/>
    <cellStyle name="จุลภาค 3 2 2 2 2" xfId="91" xr:uid="{41B33371-2419-49EB-8962-C3802A53CF89}"/>
    <cellStyle name="จุลภาค 3 2 2 2 2 2" xfId="248" xr:uid="{DB5CE24D-647E-40F2-8E59-998C94FA2838}"/>
    <cellStyle name="จุลภาค 3 2 2 2 3" xfId="247" xr:uid="{21A03307-C352-41BE-96BA-0FA29A7EC2EA}"/>
    <cellStyle name="จุลภาค 3 2 2 3" xfId="92" xr:uid="{2ADAA259-5CEB-4D8B-AF32-F6DB64018F09}"/>
    <cellStyle name="จุลภาค 3 2 2 3 2" xfId="93" xr:uid="{4BADDA35-8D67-4EBE-A2E3-29832F248364}"/>
    <cellStyle name="จุลภาค 3 2 2 3 2 2" xfId="250" xr:uid="{26F5BBFD-270C-49F3-AB87-8CD210C52541}"/>
    <cellStyle name="จุลภาค 3 2 2 3 3" xfId="249" xr:uid="{93A03628-0CB0-40C9-B399-2EFD9C83BEEF}"/>
    <cellStyle name="จุลภาค 3 2 2 4" xfId="94" xr:uid="{3C20E94A-971C-4047-97F4-24C39DC67D63}"/>
    <cellStyle name="จุลภาค 3 2 2 4 2" xfId="251" xr:uid="{E2B4AE57-6C17-48EF-8E2B-8B63207EA29F}"/>
    <cellStyle name="จุลภาค 3 2 2 5" xfId="246" xr:uid="{5237E3B7-EAB8-4EB3-87BF-EA86EBA7B5DC}"/>
    <cellStyle name="จุลภาค 3 2 3" xfId="95" xr:uid="{EA38E74B-58D4-4B8C-B640-BFFA9EBDB128}"/>
    <cellStyle name="จุลภาค 3 2 3 2" xfId="96" xr:uid="{B7ADB1C6-0A0C-4593-805C-26046B671D77}"/>
    <cellStyle name="จุลภาค 3 2 3 2 2" xfId="97" xr:uid="{FE0DC217-C19C-4D58-A5FD-8BE235320184}"/>
    <cellStyle name="จุลภาค 3 2 3 2 2 2" xfId="254" xr:uid="{AD7CF41A-029E-4A94-89C2-526AD72785AB}"/>
    <cellStyle name="จุลภาค 3 2 3 2 3" xfId="253" xr:uid="{00D0EEC0-D960-4E41-8510-0A299D579D01}"/>
    <cellStyle name="จุลภาค 3 2 3 3" xfId="98" xr:uid="{A141CD6F-CDD7-47E2-9A02-5091503D6819}"/>
    <cellStyle name="จุลภาค 3 2 3 3 2" xfId="255" xr:uid="{021670FB-4625-40BA-8B7E-0C6A46F9448B}"/>
    <cellStyle name="จุลภาค 3 2 3 4" xfId="252" xr:uid="{472D1F7E-C472-406A-86F5-2A60FACA9E0F}"/>
    <cellStyle name="จุลภาค 3 2 4" xfId="99" xr:uid="{1D89CE69-C383-46EF-96B9-4D03D993D294}"/>
    <cellStyle name="จุลภาค 3 2 4 2" xfId="100" xr:uid="{B36CB643-B05C-4219-BF62-2C093A4A0C9C}"/>
    <cellStyle name="จุลภาค 3 2 4 2 2" xfId="257" xr:uid="{884EE59B-E81A-4F85-904D-955CBF23A7C5}"/>
    <cellStyle name="จุลภาค 3 2 4 3" xfId="256" xr:uid="{6B1EE601-6645-4BA9-B7DA-059A5D83CFDD}"/>
    <cellStyle name="จุลภาค 3 2 5" xfId="101" xr:uid="{FE46D365-BF0C-446B-93F5-CFD05A8208B3}"/>
    <cellStyle name="จุลภาค 3 2 5 2" xfId="102" xr:uid="{3EB0C857-C974-4148-8CE5-E2DF97F3B2CD}"/>
    <cellStyle name="จุลภาค 3 2 5 2 2" xfId="259" xr:uid="{96A2A008-5AE5-4125-B8BA-B3F604889E99}"/>
    <cellStyle name="จุลภาค 3 2 5 3" xfId="258" xr:uid="{B8165AB8-DDAE-46A3-9AB8-A2030E4AD57C}"/>
    <cellStyle name="จุลภาค 3 2 6" xfId="103" xr:uid="{9BC4E041-48CC-44D8-BD54-ADA999FCE170}"/>
    <cellStyle name="จุลภาค 3 2 6 2" xfId="260" xr:uid="{021CF454-1EE5-4010-8E6E-3317F776384C}"/>
    <cellStyle name="จุลภาค 3 2 7" xfId="245" xr:uid="{6607AA41-46E1-4F2D-B042-C7CA362F698F}"/>
    <cellStyle name="จุลภาค 3 3" xfId="104" xr:uid="{0EBA8BE5-C59C-4720-BE35-4ABC94C40F43}"/>
    <cellStyle name="จุลภาค 3 3 2" xfId="105" xr:uid="{EE2125EC-574E-49A9-96DE-72E6C8134CBB}"/>
    <cellStyle name="จุลภาค 3 3 2 2" xfId="106" xr:uid="{5517A7FC-C017-482C-BB2D-D204CEAA3D1C}"/>
    <cellStyle name="จุลภาค 3 3 2 2 2" xfId="263" xr:uid="{410330E9-1374-441F-BCB2-F84073C85040}"/>
    <cellStyle name="จุลภาค 3 3 2 3" xfId="262" xr:uid="{F68BF87C-BABE-4FEF-B710-ADE2BAC92DD1}"/>
    <cellStyle name="จุลภาค 3 3 3" xfId="107" xr:uid="{3620FDE2-0BAE-4F17-BD6C-BBCC3D515247}"/>
    <cellStyle name="จุลภาค 3 3 3 2" xfId="108" xr:uid="{818BAA78-6BFD-4C2C-8DE9-8A1F9680DF9A}"/>
    <cellStyle name="จุลภาค 3 3 3 2 2" xfId="265" xr:uid="{E2607F60-F9C2-4481-8950-8F7D7ED9E86E}"/>
    <cellStyle name="จุลภาค 3 3 3 3" xfId="264" xr:uid="{9F038EF8-E78F-4529-8AD5-B8528D4E56DD}"/>
    <cellStyle name="จุลภาค 3 3 4" xfId="109" xr:uid="{A1E0C078-8202-4599-B802-80E90883276C}"/>
    <cellStyle name="จุลภาค 3 3 4 2" xfId="266" xr:uid="{79FCA9C9-9CF9-4CD5-9193-410283B48153}"/>
    <cellStyle name="จุลภาค 3 3 5" xfId="261" xr:uid="{481C5D8A-CC91-4F9E-B852-4B047ED7617A}"/>
    <cellStyle name="จุลภาค 3 4" xfId="110" xr:uid="{6D318E00-2815-4BC8-A648-7F3EA4F7666A}"/>
    <cellStyle name="จุลภาค 3 4 2" xfId="111" xr:uid="{79149470-F887-4095-A773-A59C81AECB24}"/>
    <cellStyle name="จุลภาค 3 4 2 2" xfId="112" xr:uid="{D233A361-C8CA-4665-ADC5-790BACE3672E}"/>
    <cellStyle name="จุลภาค 3 4 2 2 2" xfId="269" xr:uid="{EB9EA9B9-FC39-4798-9AB3-DBA7E3B1551B}"/>
    <cellStyle name="จุลภาค 3 4 2 3" xfId="268" xr:uid="{54745034-C364-459B-A5DA-2E76413108A3}"/>
    <cellStyle name="จุลภาค 3 4 3" xfId="113" xr:uid="{E496C4F0-0CEF-458C-B427-87798F90C3DC}"/>
    <cellStyle name="จุลภาค 3 4 3 2" xfId="114" xr:uid="{576A04D5-7D6C-4DD5-8DEB-17647E767C56}"/>
    <cellStyle name="จุลภาค 3 4 3 2 2" xfId="271" xr:uid="{ABFD302B-DE2B-422B-A0BA-A8E4E8687436}"/>
    <cellStyle name="จุลภาค 3 4 3 3" xfId="270" xr:uid="{C1B83C42-FC03-402C-8821-5203DEAE054C}"/>
    <cellStyle name="จุลภาค 3 4 4" xfId="115" xr:uid="{53AC8708-4574-448B-8FF9-EF7FFAE8EBA0}"/>
    <cellStyle name="จุลภาค 3 4 4 2" xfId="272" xr:uid="{1A720AFD-30F1-4736-89DE-A71D3553368C}"/>
    <cellStyle name="จุลภาค 3 4 5" xfId="267" xr:uid="{B631E6B7-8BAF-4BFE-B126-A54674523DA3}"/>
    <cellStyle name="จุลภาค 3 5" xfId="116" xr:uid="{CEF52FB4-32E6-458A-BA72-DF40CADBA62C}"/>
    <cellStyle name="จุลภาค 3 5 2" xfId="117" xr:uid="{277EE3F0-1F25-43D7-B458-D4B51A282DE1}"/>
    <cellStyle name="จุลภาค 3 5 2 2" xfId="274" xr:uid="{546B7E07-4B7A-454F-9703-A746B0CAE280}"/>
    <cellStyle name="จุลภาค 3 5 3" xfId="273" xr:uid="{5ECEBC5C-432F-4733-8A68-73E5DA54B99C}"/>
    <cellStyle name="จุลภาค 3 6" xfId="118" xr:uid="{1DB81CD8-A084-402D-8E62-92C12C8E1C3D}"/>
    <cellStyle name="จุลภาค 3 6 2" xfId="119" xr:uid="{EC42F57F-023E-4FB2-BAC8-082A4A8EC590}"/>
    <cellStyle name="จุลภาค 3 6 2 2" xfId="276" xr:uid="{D0F13215-D0C0-4C17-A388-60FDB26E7EB3}"/>
    <cellStyle name="จุลภาค 3 6 3" xfId="275" xr:uid="{46A35701-5CA0-48DA-8A98-345E957E25EC}"/>
    <cellStyle name="จุลภาค 3 7" xfId="120" xr:uid="{20333D41-DFAE-41F0-BE1A-476DED9D286E}"/>
    <cellStyle name="จุลภาค 3 7 2" xfId="121" xr:uid="{2270CDCD-E218-4166-B896-4E6D3CE73690}"/>
    <cellStyle name="จุลภาค 3 7 2 2" xfId="278" xr:uid="{8F88B97F-47BC-48BA-9B08-7BFE2FF62350}"/>
    <cellStyle name="จุลภาค 3 7 3" xfId="277" xr:uid="{E7BC01CA-8D0E-473D-A382-272FB52A7774}"/>
    <cellStyle name="จุลภาค 3 8" xfId="122" xr:uid="{95124F41-1109-4547-BA36-9E0432CF2A06}"/>
    <cellStyle name="จุลภาค 3 8 2" xfId="123" xr:uid="{830FBB37-DF0E-4104-8237-EB45ED61C07A}"/>
    <cellStyle name="จุลภาค 3 8 2 2" xfId="280" xr:uid="{518A5B65-2242-41EF-830B-8E200045998F}"/>
    <cellStyle name="จุลภาค 3 8 3" xfId="279" xr:uid="{600AFF29-4D7D-43FC-9FF2-7219D502B002}"/>
    <cellStyle name="จุลภาค 3 9" xfId="124" xr:uid="{7975E879-3991-4C01-8EC4-F3D0369F252B}"/>
    <cellStyle name="จุลภาค 3 9 2" xfId="281" xr:uid="{D951404C-80D2-4C81-9E2C-ED205EF1D1E8}"/>
    <cellStyle name="จุลภาค 4" xfId="125" xr:uid="{04E2FD60-5454-451A-A477-957C749944D0}"/>
    <cellStyle name="จุลภาค 4 2" xfId="126" xr:uid="{18412B0F-8187-4876-A195-86A5A8196643}"/>
    <cellStyle name="จุลภาค 4 2 2" xfId="127" xr:uid="{F76643D8-F90F-4CBD-857D-02D387C2D915}"/>
    <cellStyle name="จุลภาค 4 2 2 2" xfId="128" xr:uid="{FD8D61CE-60C1-4509-BB96-BA581BDF4A1C}"/>
    <cellStyle name="จุลภาค 4 2 2 2 2" xfId="285" xr:uid="{F9887DBB-5DBE-44D3-925D-F2F486B671CD}"/>
    <cellStyle name="จุลภาค 4 2 2 3" xfId="284" xr:uid="{CF8F3C30-F61C-42DF-BE65-FF6D25CD95C4}"/>
    <cellStyle name="จุลภาค 4 2 3" xfId="129" xr:uid="{368C7F7D-6B56-4117-AE7B-CF9799BD728C}"/>
    <cellStyle name="จุลภาค 4 2 3 2" xfId="130" xr:uid="{5927ACAD-7739-481F-8177-6BF32EF7B653}"/>
    <cellStyle name="จุลภาค 4 2 3 2 2" xfId="287" xr:uid="{EB8834EE-56F2-4625-B5B6-51A88549BBFC}"/>
    <cellStyle name="จุลภาค 4 2 3 3" xfId="286" xr:uid="{5827FFC8-242B-41BA-8F6F-A9C710735845}"/>
    <cellStyle name="จุลภาค 4 2 4" xfId="131" xr:uid="{AF48CB9D-E4B6-43FD-B83B-215A17BBD79E}"/>
    <cellStyle name="จุลภาค 4 2 4 2" xfId="288" xr:uid="{D6066225-FBEE-4E2E-839C-79BDC688AAD6}"/>
    <cellStyle name="จุลภาค 4 2 5" xfId="283" xr:uid="{11C67FC8-54A9-4E91-8C10-DF471DD0CC2E}"/>
    <cellStyle name="จุลภาค 4 3" xfId="132" xr:uid="{8FA1734F-22F8-447A-A1F7-9814055CF3E8}"/>
    <cellStyle name="จุลภาค 4 3 2" xfId="133" xr:uid="{C13DCD17-50E0-49CA-8BD4-E7CB70638280}"/>
    <cellStyle name="จุลภาค 4 3 2 2" xfId="134" xr:uid="{BE2A0A3A-74E0-4B27-8408-F0DE65EA7BCB}"/>
    <cellStyle name="จุลภาค 4 3 2 2 2" xfId="291" xr:uid="{60453A99-8114-4CA9-B464-831B4E4E8FE9}"/>
    <cellStyle name="จุลภาค 4 3 2 3" xfId="290" xr:uid="{44D877A9-F903-4C9D-BB05-D825E3554C13}"/>
    <cellStyle name="จุลภาค 4 3 3" xfId="135" xr:uid="{037E5B53-7747-4975-B692-B26542D49781}"/>
    <cellStyle name="จุลภาค 4 3 3 2" xfId="292" xr:uid="{3DB1D145-CE7A-48AF-A5CB-C1FAF5E055F0}"/>
    <cellStyle name="จุลภาค 4 3 4" xfId="289" xr:uid="{2C3B4B95-6DD1-4D2E-A9EE-AE178C0BA763}"/>
    <cellStyle name="จุลภาค 4 4" xfId="136" xr:uid="{6B2EAA12-8C72-4C14-9F3B-AE21EE9B90E0}"/>
    <cellStyle name="จุลภาค 4 4 2" xfId="137" xr:uid="{F1F4726E-D4EB-4BEA-A4A8-CA1D6BC21FBE}"/>
    <cellStyle name="จุลภาค 4 4 2 2" xfId="294" xr:uid="{631BBA2B-E82B-4C1A-B31A-6C0CE4C1E707}"/>
    <cellStyle name="จุลภาค 4 4 3" xfId="293" xr:uid="{8FDB5C73-B1BD-4B7A-8F81-1D3F6B058CE8}"/>
    <cellStyle name="จุลภาค 4 5" xfId="138" xr:uid="{77BD5E45-057C-44CC-A72E-EA7DA181214F}"/>
    <cellStyle name="จุลภาค 4 5 2" xfId="139" xr:uid="{F31E7C80-5191-4083-842A-1C6B48AB9726}"/>
    <cellStyle name="จุลภาค 4 5 2 2" xfId="296" xr:uid="{ACB84FBE-613F-4EC9-9F0D-87BFE03323D3}"/>
    <cellStyle name="จุลภาค 4 5 3" xfId="295" xr:uid="{0D6CA7E7-1067-4750-B2F1-739F5DFC5D60}"/>
    <cellStyle name="จุลภาค 4 6" xfId="140" xr:uid="{9402225F-EE80-454D-AD37-3628927CBFB0}"/>
    <cellStyle name="จุลภาค 4 6 2" xfId="297" xr:uid="{3C22F9D0-C0C9-461C-A46E-E0BC0CF258B2}"/>
    <cellStyle name="จุลภาค 4 7" xfId="282" xr:uid="{17C8FB73-1C4F-43CD-B2D7-473845B2E29C}"/>
    <cellStyle name="จุลภาค 5" xfId="141" xr:uid="{9F738C62-DCFB-427F-ADCA-46A774703A8F}"/>
    <cellStyle name="จุลภาค 5 2" xfId="142" xr:uid="{F8C3EFAB-A6CA-42B2-B1E8-B075A01121DA}"/>
    <cellStyle name="จุลภาค 5 2 2" xfId="143" xr:uid="{B55376D5-D2D6-4F7A-9AB0-D935FB5750ED}"/>
    <cellStyle name="จุลภาค 5 2 2 2" xfId="300" xr:uid="{E2013401-75D2-42CF-9164-B5268C1CD725}"/>
    <cellStyle name="จุลภาค 5 2 3" xfId="299" xr:uid="{DEAC1164-8A31-41B9-B484-D2A875E43E3C}"/>
    <cellStyle name="จุลภาค 5 3" xfId="144" xr:uid="{8A7AA987-D20C-4F63-AB51-9A13158392CF}"/>
    <cellStyle name="จุลภาค 5 3 2" xfId="145" xr:uid="{25C6B05C-7CE0-4C84-BAA9-7FB5A287570D}"/>
    <cellStyle name="จุลภาค 5 3 2 2" xfId="302" xr:uid="{2CDB893C-C3E3-4DEC-877C-C02393724DC8}"/>
    <cellStyle name="จุลภาค 5 3 3" xfId="301" xr:uid="{5B10E0C2-2C50-44B7-876A-5E83AFADE180}"/>
    <cellStyle name="จุลภาค 5 4" xfId="146" xr:uid="{2A472D49-53DF-48AB-ABCC-D774F09754F3}"/>
    <cellStyle name="จุลภาค 5 4 2" xfId="303" xr:uid="{171C6A2E-7063-4D0B-9427-FA8EF50E4649}"/>
    <cellStyle name="จุลภาค 5 5" xfId="298" xr:uid="{D01447C0-4D76-4F1F-AEA0-C51C6224BD99}"/>
    <cellStyle name="จุลภาค 6" xfId="147" xr:uid="{88EBCD03-2744-460C-9C67-9D6B6992EEF5}"/>
    <cellStyle name="จุลภาค 6 2" xfId="148" xr:uid="{49262AB5-840D-4D5B-A056-5BF550868E50}"/>
    <cellStyle name="จุลภาค 6 2 2" xfId="149" xr:uid="{0952E835-7E6F-4C5F-88FC-01DC3945F8E4}"/>
    <cellStyle name="จุลภาค 6 2 2 2" xfId="306" xr:uid="{B42A22EF-8CEE-481C-B81E-49FF0FAF9559}"/>
    <cellStyle name="จุลภาค 6 2 3" xfId="305" xr:uid="{61AFD919-0B23-435E-A39F-F395F48DD8D2}"/>
    <cellStyle name="จุลภาค 6 3" xfId="150" xr:uid="{3E3B13FC-26A9-47D6-8552-96F0D284ADAB}"/>
    <cellStyle name="จุลภาค 6 3 2" xfId="151" xr:uid="{0DCE0613-EA82-4F2B-892B-51E192C51C5E}"/>
    <cellStyle name="จุลภาค 6 3 2 2" xfId="308" xr:uid="{310E3DBB-CE5E-42DF-8EED-E6AB2470414A}"/>
    <cellStyle name="จุลภาค 6 3 3" xfId="307" xr:uid="{529F2F8C-8BA2-4A81-98BD-02839C2AEC6F}"/>
    <cellStyle name="จุลภาค 6 4" xfId="152" xr:uid="{9DD1CB92-8213-4A83-A526-E503172B72E3}"/>
    <cellStyle name="จุลภาค 6 4 2" xfId="309" xr:uid="{CFA226E9-473B-4AE0-B6EB-F2E01B2C8C75}"/>
    <cellStyle name="จุลภาค 6 5" xfId="304" xr:uid="{809440BD-4812-4FA5-A6EB-F4F935EA46DB}"/>
    <cellStyle name="จุลภาค 7" xfId="153" xr:uid="{E3779E66-E71F-424C-9025-52FD69DEA2DB}"/>
    <cellStyle name="จุลภาค 7 2" xfId="154" xr:uid="{CF110E58-08B9-4B66-A7BD-829EAB932474}"/>
    <cellStyle name="จุลภาค 7 2 2" xfId="311" xr:uid="{9EA27EED-A429-49B5-9D42-AF588BFC8437}"/>
    <cellStyle name="จุลภาค 7 3" xfId="310" xr:uid="{C68FC306-8232-4895-A1C8-CE4B2B11C5C4}"/>
    <cellStyle name="จุลภาค 8" xfId="155" xr:uid="{E05B481F-E126-4983-981E-2683B4D42380}"/>
    <cellStyle name="จุลภาค 8 2" xfId="156" xr:uid="{1C3BC43D-1AA5-4807-A677-07CB69944682}"/>
    <cellStyle name="จุลภาค 8 2 2" xfId="313" xr:uid="{92EBA891-AC26-4939-B069-9371168538A3}"/>
    <cellStyle name="จุลภาค 8 3" xfId="312" xr:uid="{73925C88-A059-483F-B0FA-7CD8616F7EC8}"/>
    <cellStyle name="จุลภาค 9" xfId="157" xr:uid="{6DA1D568-0EB8-4221-B983-7F96A490D514}"/>
    <cellStyle name="จุลภาค 9 2" xfId="158" xr:uid="{FD3EA27D-E980-407E-9512-827CB5AA7916}"/>
    <cellStyle name="จุลภาค 9 2 2" xfId="315" xr:uid="{245B5883-E05C-4F17-92ED-255A2AE7E3F0}"/>
    <cellStyle name="จุลภาค 9 3" xfId="314" xr:uid="{24E54C0D-F8DC-460E-BFA8-15FC64C4B080}"/>
    <cellStyle name="ปกติ" xfId="0" builtinId="0"/>
    <cellStyle name="ปกติ 2" xfId="2" xr:uid="{B4B440B5-3625-4FF9-8653-6E43007AB550}"/>
    <cellStyle name="ปกติ 2 2" xfId="160" xr:uid="{21A13138-E435-45A3-889B-C522E1C8683A}"/>
    <cellStyle name="ปกติ 2 3" xfId="159" xr:uid="{FDA7F2A3-EF70-4C46-BC85-D0827EC48A4A}"/>
    <cellStyle name="ปกติ 3" xfId="4" xr:uid="{9514E8CA-C5FF-4988-A352-561D611B2B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127635</xdr:colOff>
      <xdr:row>13</xdr:row>
      <xdr:rowOff>55245</xdr:rowOff>
    </xdr:from>
    <xdr:ext cx="12608975" cy="104203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BEAA40D8-12EF-4FE4-B09A-216D8A729C68}"/>
            </a:ext>
          </a:extLst>
        </xdr:cNvPr>
        <xdr:cNvSpPr/>
      </xdr:nvSpPr>
      <xdr:spPr>
        <a:xfrm>
          <a:off x="127635" y="3956685"/>
          <a:ext cx="12608975" cy="10420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137160</xdr:colOff>
      <xdr:row>19</xdr:row>
      <xdr:rowOff>306705</xdr:rowOff>
    </xdr:from>
    <xdr:ext cx="12599448" cy="1697355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BC8C041B-52FA-44DB-9737-95105D126B76}"/>
            </a:ext>
          </a:extLst>
        </xdr:cNvPr>
        <xdr:cNvSpPr/>
      </xdr:nvSpPr>
      <xdr:spPr>
        <a:xfrm>
          <a:off x="137160" y="5762625"/>
          <a:ext cx="12599448" cy="169735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9014" cy="99631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CA0E054-33EC-4C3E-B4F1-52A394955DF6}"/>
            </a:ext>
          </a:extLst>
        </xdr:cNvPr>
        <xdr:cNvSpPr/>
      </xdr:nvSpPr>
      <xdr:spPr>
        <a:xfrm>
          <a:off x="66675" y="3994785"/>
          <a:ext cx="12609014" cy="99631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106680</xdr:colOff>
      <xdr:row>20</xdr:row>
      <xdr:rowOff>24765</xdr:rowOff>
    </xdr:from>
    <xdr:ext cx="12599488" cy="190309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9CE18858-63C4-4729-B608-0B06B060B134}"/>
            </a:ext>
          </a:extLst>
        </xdr:cNvPr>
        <xdr:cNvSpPr/>
      </xdr:nvSpPr>
      <xdr:spPr>
        <a:xfrm>
          <a:off x="106680" y="5838825"/>
          <a:ext cx="12599488" cy="19030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23852" cy="95059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88C3E2E-BC89-4934-AB47-DC23DADBE0CF}"/>
            </a:ext>
          </a:extLst>
        </xdr:cNvPr>
        <xdr:cNvSpPr/>
      </xdr:nvSpPr>
      <xdr:spPr>
        <a:xfrm>
          <a:off x="66675" y="3994785"/>
          <a:ext cx="12623852" cy="9505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106680</xdr:colOff>
      <xdr:row>20</xdr:row>
      <xdr:rowOff>24765</xdr:rowOff>
    </xdr:from>
    <xdr:ext cx="12614324" cy="190309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C52F405B-FF2E-42FF-9A0F-3EAA90BB4B42}"/>
            </a:ext>
          </a:extLst>
        </xdr:cNvPr>
        <xdr:cNvSpPr/>
      </xdr:nvSpPr>
      <xdr:spPr>
        <a:xfrm>
          <a:off x="106680" y="5838825"/>
          <a:ext cx="12614324" cy="19030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16418" cy="102679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3DF61BD0-2A31-494D-BBBD-6F694D9AC643}"/>
            </a:ext>
          </a:extLst>
        </xdr:cNvPr>
        <xdr:cNvSpPr/>
      </xdr:nvSpPr>
      <xdr:spPr>
        <a:xfrm>
          <a:off x="66675" y="3994785"/>
          <a:ext cx="12616418" cy="1026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137160</xdr:colOff>
      <xdr:row>20</xdr:row>
      <xdr:rowOff>24765</xdr:rowOff>
    </xdr:from>
    <xdr:ext cx="12606890" cy="176593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36247A55-2154-4F44-B6F4-A253383A9EB6}"/>
            </a:ext>
          </a:extLst>
        </xdr:cNvPr>
        <xdr:cNvSpPr/>
      </xdr:nvSpPr>
      <xdr:spPr>
        <a:xfrm>
          <a:off x="137160" y="5838825"/>
          <a:ext cx="12606890" cy="17659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97155</xdr:colOff>
      <xdr:row>13</xdr:row>
      <xdr:rowOff>47625</xdr:rowOff>
    </xdr:from>
    <xdr:ext cx="12616418" cy="102679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3EA43DA9-8224-4C0D-A0F4-85BD13D4170C}"/>
            </a:ext>
          </a:extLst>
        </xdr:cNvPr>
        <xdr:cNvSpPr/>
      </xdr:nvSpPr>
      <xdr:spPr>
        <a:xfrm>
          <a:off x="97155" y="3994785"/>
          <a:ext cx="12616418" cy="1026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152400</xdr:colOff>
      <xdr:row>20</xdr:row>
      <xdr:rowOff>1905</xdr:rowOff>
    </xdr:from>
    <xdr:ext cx="12606890" cy="163639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AD621E57-1FB7-4272-90A8-49A4338AA2DA}"/>
            </a:ext>
          </a:extLst>
        </xdr:cNvPr>
        <xdr:cNvSpPr/>
      </xdr:nvSpPr>
      <xdr:spPr>
        <a:xfrm>
          <a:off x="152400" y="5815965"/>
          <a:ext cx="12606890" cy="16363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97155</xdr:colOff>
      <xdr:row>13</xdr:row>
      <xdr:rowOff>47625</xdr:rowOff>
    </xdr:from>
    <xdr:ext cx="12623852" cy="85915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78804540-E3C4-487B-AC4C-2827F0515550}"/>
            </a:ext>
          </a:extLst>
        </xdr:cNvPr>
        <xdr:cNvSpPr/>
      </xdr:nvSpPr>
      <xdr:spPr>
        <a:xfrm>
          <a:off x="97155" y="4573905"/>
          <a:ext cx="12623852" cy="85915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106680</xdr:colOff>
      <xdr:row>19</xdr:row>
      <xdr:rowOff>24765</xdr:rowOff>
    </xdr:from>
    <xdr:ext cx="12614324" cy="160591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58F51E13-5E83-4CA2-AC3E-4D18CF629685}"/>
            </a:ext>
          </a:extLst>
        </xdr:cNvPr>
        <xdr:cNvSpPr/>
      </xdr:nvSpPr>
      <xdr:spPr>
        <a:xfrm>
          <a:off x="106680" y="6379845"/>
          <a:ext cx="12614324" cy="160591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23852" cy="93535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6B0BA8E6-E3B4-4E32-B077-1157C355A9CB}"/>
            </a:ext>
          </a:extLst>
        </xdr:cNvPr>
        <xdr:cNvSpPr/>
      </xdr:nvSpPr>
      <xdr:spPr>
        <a:xfrm>
          <a:off x="66675" y="3994785"/>
          <a:ext cx="12623852" cy="93535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68580</xdr:colOff>
      <xdr:row>19</xdr:row>
      <xdr:rowOff>9525</xdr:rowOff>
    </xdr:from>
    <xdr:ext cx="12614324" cy="175831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D3315209-EC48-4FC7-AABA-109BE882B28D}"/>
            </a:ext>
          </a:extLst>
        </xdr:cNvPr>
        <xdr:cNvSpPr/>
      </xdr:nvSpPr>
      <xdr:spPr>
        <a:xfrm>
          <a:off x="68580" y="5564505"/>
          <a:ext cx="12614324" cy="175831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23839" cy="102679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89FFDFC-4477-442B-942A-04570BCB0820}"/>
            </a:ext>
          </a:extLst>
        </xdr:cNvPr>
        <xdr:cNvSpPr/>
      </xdr:nvSpPr>
      <xdr:spPr>
        <a:xfrm>
          <a:off x="66675" y="3994785"/>
          <a:ext cx="12623839" cy="10267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99060</xdr:colOff>
      <xdr:row>20</xdr:row>
      <xdr:rowOff>17145</xdr:rowOff>
    </xdr:from>
    <xdr:ext cx="12614311" cy="188023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E242DB84-6E6C-4926-A1A8-94FAD405F980}"/>
            </a:ext>
          </a:extLst>
        </xdr:cNvPr>
        <xdr:cNvSpPr/>
      </xdr:nvSpPr>
      <xdr:spPr>
        <a:xfrm>
          <a:off x="99060" y="5831205"/>
          <a:ext cx="12614311" cy="188023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16427" cy="84391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86CE49D-EE66-4317-BD0A-8B54F7BE73AD}"/>
            </a:ext>
          </a:extLst>
        </xdr:cNvPr>
        <xdr:cNvSpPr/>
      </xdr:nvSpPr>
      <xdr:spPr>
        <a:xfrm>
          <a:off x="66675" y="3994785"/>
          <a:ext cx="12616427" cy="84391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106680</xdr:colOff>
      <xdr:row>19</xdr:row>
      <xdr:rowOff>9525</xdr:rowOff>
    </xdr:from>
    <xdr:ext cx="12606899" cy="160591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9437C9F-8F64-4695-AB8C-A70309463541}"/>
            </a:ext>
          </a:extLst>
        </xdr:cNvPr>
        <xdr:cNvSpPr/>
      </xdr:nvSpPr>
      <xdr:spPr>
        <a:xfrm>
          <a:off x="106680" y="5564505"/>
          <a:ext cx="12606899" cy="160591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16427" cy="95059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449D8C5-539C-4C53-8131-668309F72355}"/>
            </a:ext>
          </a:extLst>
        </xdr:cNvPr>
        <xdr:cNvSpPr/>
      </xdr:nvSpPr>
      <xdr:spPr>
        <a:xfrm>
          <a:off x="66675" y="3994785"/>
          <a:ext cx="12616427" cy="9505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121920</xdr:colOff>
      <xdr:row>19</xdr:row>
      <xdr:rowOff>17145</xdr:rowOff>
    </xdr:from>
    <xdr:ext cx="12606899" cy="167449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9980441-0FBE-4FC6-8171-B8272A9BAFA3}"/>
            </a:ext>
          </a:extLst>
        </xdr:cNvPr>
        <xdr:cNvSpPr/>
      </xdr:nvSpPr>
      <xdr:spPr>
        <a:xfrm>
          <a:off x="121920" y="5572125"/>
          <a:ext cx="12606899" cy="16744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16427" cy="89725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72AC154-4651-404A-8D95-716C9125BFC6}"/>
            </a:ext>
          </a:extLst>
        </xdr:cNvPr>
        <xdr:cNvSpPr/>
      </xdr:nvSpPr>
      <xdr:spPr>
        <a:xfrm>
          <a:off x="66675" y="3994785"/>
          <a:ext cx="12616427" cy="89725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83820</xdr:colOff>
      <xdr:row>19</xdr:row>
      <xdr:rowOff>17145</xdr:rowOff>
    </xdr:from>
    <xdr:ext cx="12606899" cy="158305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282CDBEA-97C1-4FE9-928B-044E13F03B4E}"/>
            </a:ext>
          </a:extLst>
        </xdr:cNvPr>
        <xdr:cNvSpPr/>
      </xdr:nvSpPr>
      <xdr:spPr>
        <a:xfrm>
          <a:off x="83820" y="5572125"/>
          <a:ext cx="12606899" cy="158305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16427" cy="1247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FE39FD00-4F8A-4C02-ABA0-9A74F5193357}"/>
            </a:ext>
          </a:extLst>
        </xdr:cNvPr>
        <xdr:cNvSpPr/>
      </xdr:nvSpPr>
      <xdr:spPr>
        <a:xfrm>
          <a:off x="66675" y="3994785"/>
          <a:ext cx="12616427" cy="12477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152400</xdr:colOff>
      <xdr:row>21</xdr:row>
      <xdr:rowOff>78105</xdr:rowOff>
    </xdr:from>
    <xdr:ext cx="12606899" cy="186499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D059A76-81A3-4A84-89D6-5F07FAD816FE}"/>
            </a:ext>
          </a:extLst>
        </xdr:cNvPr>
        <xdr:cNvSpPr/>
      </xdr:nvSpPr>
      <xdr:spPr>
        <a:xfrm>
          <a:off x="152400" y="6151245"/>
          <a:ext cx="12606899" cy="18649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16427" cy="114871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F1CC30B8-276C-4E1A-B7A9-75F985B32C51}"/>
            </a:ext>
          </a:extLst>
        </xdr:cNvPr>
        <xdr:cNvSpPr/>
      </xdr:nvSpPr>
      <xdr:spPr>
        <a:xfrm>
          <a:off x="66675" y="3994785"/>
          <a:ext cx="12616427" cy="114871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>
            <a:lnSpc>
              <a:spcPts val="12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ระบบการจัดซื้อจัดจ้างภาครัฐ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(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e-GP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) หลุดบ่อย ทำให้การจัดซื้อจัดจ้างในระบบล่าช้า</a:t>
          </a:r>
          <a:endParaRPr lang="th-TH" sz="1400">
            <a:effectLst/>
          </a:endParaRPr>
        </a:p>
        <a:p>
          <a:pPr rtl="0">
            <a:lnSpc>
              <a:spcPts val="1100"/>
            </a:lnSpc>
          </a:pPr>
          <a:r>
            <a:rPr lang="th-TH" sz="1100">
              <a:effectLst/>
              <a:latin typeface="+mn-lt"/>
              <a:ea typeface="+mn-ea"/>
              <a:cs typeface="+mn-cs"/>
            </a:rPr>
            <a:t>- กรมบัญชีกลาง มีหนังสือสั่งการ, ระเบียบ หนังสือหารือ และแนวทางปฏิบัติ และคำวินิจฉัยของคณะกรรมการวินิจฉัย แจ้งให้ดำเนินการเพิ่มเติมตลอดเวลา เนื่องจากพระราชบัญญัติการจัดซื้อจัดจ้างและการบริหารพัสดุภาครัฐ พ.ศ. 2560 เป็นกฎหมาย และระเบียบที่ออกมาใช้กับทุกหน่วยงาน ทำให้การตีความข้อกฎหมาย พบปัญหาและจำเป็นต้องหารือเพื่อหาข้อยุติ</a:t>
          </a:r>
          <a:endParaRPr lang="th-TH" sz="1400">
            <a:effectLst/>
          </a:endParaRPr>
        </a:p>
      </xdr:txBody>
    </xdr:sp>
    <xdr:clientData fLocksWithSheet="0"/>
  </xdr:oneCellAnchor>
  <xdr:oneCellAnchor>
    <xdr:from>
      <xdr:col>0</xdr:col>
      <xdr:colOff>137160</xdr:colOff>
      <xdr:row>21</xdr:row>
      <xdr:rowOff>32385</xdr:rowOff>
    </xdr:from>
    <xdr:ext cx="12606899" cy="171259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4B957B86-433B-447D-BD09-40FC5E652F96}"/>
            </a:ext>
          </a:extLst>
        </xdr:cNvPr>
        <xdr:cNvSpPr/>
      </xdr:nvSpPr>
      <xdr:spPr>
        <a:xfrm>
          <a:off x="137160" y="6105525"/>
          <a:ext cx="12606899" cy="171259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แนวทางการปรับปรุงการดำเนินงานด้านการจัดซื้อจัดจ้างในปีงบประมาณ พ.ศ. 2568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เจ้าหน้าที่และเจ้าหน้าที่ที่เกี่ยวข้องกับการจัดหาพัสดุ ต้องศึกษาระเบียบฯ และหนังสือสั่งการ และหนังสือตอบหารือของคณะกรรมการวินิจฉัยที่ออกมาใหม่ ให้ละเอียด ถี่ถ้วน เพื่อไม่ให้เกิดข้อผิดพลาดในการปฏิบัติงาน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หน่วยงานผู้ใช้พัสดุใด ต้องจัดทำรายละเอียดพัสดุที่ต้องการให้จัดหาใช้ชัดเจน เช่น ประเภท ชนิด ขนาด สี แบบ จำนวน ฯ ล ฯ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มีการวางแผนการใช้งบประมาณ และควบคุมพัสดุให้เพียงพอต่อการใช้งาน เพื่อให้ทันต่อการใช้งาน และไม่เสี่ยงต่อการจัดหาพัสดุที่ต้องกระทำด้วยความเร่งด่วนจนเกิดข้อผิดพลาดได้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จัดอบรมให้ความรู้เกี่ยวกับพระราชบัญญัติการจัดซื้อจัดจ้างและการบริหารพัสดุภาครัฐ พ.ศ. 2560/กฎกระทรวง/ระเบียบ/หนังสือสั่งการที่เกี่ยวข้อง ให้กับเจ้าหน้าที่และประชาชนที่เข้ามามีส่วนร่วม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ตามพระราชบัญญัติการจัดซื้อจัดจ้างและการบริหารพัสดุภาครัฐ พ.ศ. 2560</a:t>
          </a:r>
          <a:endParaRPr lang="th-TH" sz="1400">
            <a:effectLst/>
          </a:endParaRPr>
        </a:p>
        <a:p>
          <a:pPr rtl="0"/>
          <a:r>
            <a:rPr lang="th-TH" sz="1100">
              <a:effectLst/>
              <a:latin typeface="+mn-lt"/>
              <a:ea typeface="+mn-ea"/>
              <a:cs typeface="+mn-cs"/>
            </a:rPr>
            <a:t>- จัดทำเอกสารเพื่อให้ความรู้ เกี่ยวกับหน้าที่ และความรับผิดชอบ ให้คณะกรรมการจัดซื้อจัดจ้างชุดต่าง</a:t>
          </a:r>
          <a:r>
            <a:rPr lang="en-US" sz="110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ๆ ก่อนที่จะดำเนินงานเพื่อให้การดำเนินงานของคณะกรรมการมีประสิทธิภาพต่อไป</a:t>
          </a:r>
          <a:endParaRPr lang="th-TH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283B-62D3-4DF0-8D32-E17EC2584771}">
  <sheetPr>
    <tabColor rgb="FF00B050"/>
  </sheetPr>
  <dimension ref="A1:O39"/>
  <sheetViews>
    <sheetView workbookViewId="0">
      <selection activeCell="I9" sqref="I9"/>
    </sheetView>
  </sheetViews>
  <sheetFormatPr defaultRowHeight="15" x14ac:dyDescent="0.25"/>
  <cols>
    <col min="1" max="3" width="9.25" style="16" customWidth="1"/>
    <col min="4" max="4" width="33.25" style="16" bestFit="1" customWidth="1"/>
    <col min="5" max="5" width="14.5" style="16" customWidth="1"/>
    <col min="6" max="6" width="23.875" style="16" customWidth="1"/>
    <col min="7" max="9" width="9.25" style="16" customWidth="1"/>
    <col min="10" max="10" width="21.125" style="16" bestFit="1" customWidth="1"/>
    <col min="11" max="12" width="9.25" style="16" customWidth="1"/>
    <col min="13" max="13" width="8.875" style="16" customWidth="1"/>
    <col min="14" max="14" width="9.25" style="16" hidden="1" customWidth="1"/>
    <col min="15" max="15" width="21.12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76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76"/>
    </row>
    <row r="5" spans="1:15" ht="21" x14ac:dyDescent="0.35">
      <c r="A5" s="2"/>
      <c r="B5" s="2"/>
      <c r="C5" s="2"/>
      <c r="D5" s="77" t="s">
        <v>20</v>
      </c>
      <c r="E5" s="77" t="s">
        <v>21</v>
      </c>
      <c r="F5" s="77" t="s">
        <v>22</v>
      </c>
      <c r="G5" s="2"/>
      <c r="H5" s="2"/>
      <c r="I5" s="2"/>
      <c r="J5" s="76"/>
      <c r="K5" s="2"/>
      <c r="L5" s="2"/>
      <c r="M5" s="2"/>
      <c r="N5" s="2"/>
      <c r="O5" s="76"/>
    </row>
    <row r="6" spans="1:15" ht="23.25" x14ac:dyDescent="0.35">
      <c r="A6" s="2"/>
      <c r="B6" s="2"/>
      <c r="C6" s="2"/>
      <c r="D6" s="78" t="s">
        <v>23</v>
      </c>
      <c r="E6" s="79">
        <v>2</v>
      </c>
      <c r="F6" s="80">
        <f>SUM(540800+622000)</f>
        <v>1162800</v>
      </c>
      <c r="G6" s="2"/>
      <c r="H6" s="2"/>
      <c r="I6" s="2"/>
      <c r="J6" s="2"/>
      <c r="K6" s="2"/>
      <c r="L6" s="2"/>
      <c r="M6" s="2"/>
      <c r="N6" s="2"/>
      <c r="O6" s="76"/>
    </row>
    <row r="7" spans="1:15" ht="23.25" x14ac:dyDescent="0.35">
      <c r="A7" s="2"/>
      <c r="B7" s="2"/>
      <c r="C7" s="2"/>
      <c r="D7" s="78" t="s">
        <v>26</v>
      </c>
      <c r="E7" s="79" t="s">
        <v>24</v>
      </c>
      <c r="F7" s="81" t="s">
        <v>24</v>
      </c>
      <c r="G7" s="2"/>
      <c r="H7" s="2"/>
      <c r="I7" s="2"/>
      <c r="J7" s="2"/>
      <c r="K7" s="2"/>
      <c r="L7" s="2"/>
      <c r="M7" s="2"/>
      <c r="N7" s="2"/>
      <c r="O7" s="76"/>
    </row>
    <row r="8" spans="1:15" ht="23.25" x14ac:dyDescent="0.35">
      <c r="A8" s="2"/>
      <c r="B8" s="2"/>
      <c r="C8" s="2"/>
      <c r="D8" s="78" t="s">
        <v>27</v>
      </c>
      <c r="E8" s="79">
        <v>152</v>
      </c>
      <c r="F8" s="80">
        <f>SUM(1215465.66+122232.82+245259+545515.31+779880+1794743.55+649407+309150+908970+377883+1118211.38+210485)</f>
        <v>8277202.7199999997</v>
      </c>
      <c r="G8" s="2"/>
      <c r="H8" s="2"/>
      <c r="I8" s="2"/>
      <c r="J8" s="2"/>
      <c r="K8" s="2"/>
      <c r="L8" s="2"/>
      <c r="M8" s="2"/>
      <c r="N8" s="2"/>
      <c r="O8" s="76"/>
    </row>
    <row r="9" spans="1:15" ht="23.25" x14ac:dyDescent="0.35">
      <c r="A9" s="2"/>
      <c r="B9" s="2"/>
      <c r="C9" s="2"/>
      <c r="D9" s="78" t="s">
        <v>28</v>
      </c>
      <c r="E9" s="79" t="s">
        <v>24</v>
      </c>
      <c r="F9" s="81"/>
      <c r="G9" s="2"/>
      <c r="H9" s="2"/>
      <c r="I9" s="2"/>
      <c r="J9" s="2"/>
      <c r="K9" s="2"/>
      <c r="L9" s="2"/>
      <c r="M9" s="2"/>
      <c r="N9" s="2"/>
      <c r="O9" s="76"/>
    </row>
    <row r="10" spans="1:15" ht="23.25" x14ac:dyDescent="0.35">
      <c r="A10" s="2"/>
      <c r="B10" s="2"/>
      <c r="C10" s="2"/>
      <c r="D10" s="78" t="s">
        <v>29</v>
      </c>
      <c r="E10" s="79" t="s">
        <v>24</v>
      </c>
      <c r="F10" s="81" t="s">
        <v>24</v>
      </c>
      <c r="G10" s="2"/>
      <c r="H10" s="2"/>
      <c r="I10" s="2"/>
      <c r="J10" s="2"/>
      <c r="K10" s="2"/>
      <c r="L10" s="2"/>
      <c r="M10" s="2"/>
      <c r="N10" s="2"/>
      <c r="O10" s="76"/>
    </row>
    <row r="11" spans="1:15" ht="21" x14ac:dyDescent="0.35">
      <c r="A11" s="2"/>
      <c r="B11" s="2"/>
      <c r="C11" s="2"/>
      <c r="D11" s="77" t="s">
        <v>30</v>
      </c>
      <c r="E11" s="82">
        <f>SUM(E6:E10)</f>
        <v>154</v>
      </c>
      <c r="F11" s="81">
        <f>SUM(F6:F10)</f>
        <v>9440002.7199999988</v>
      </c>
      <c r="G11" s="2"/>
      <c r="H11" s="2"/>
      <c r="I11" s="2"/>
      <c r="J11" s="2"/>
      <c r="K11" s="2"/>
      <c r="L11" s="2"/>
      <c r="M11" s="2"/>
      <c r="N11" s="2"/>
      <c r="O11" s="76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76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76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76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76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76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76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76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76"/>
    </row>
    <row r="20" spans="1:15" ht="21" x14ac:dyDescent="0.35">
      <c r="A20" s="14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76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76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76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76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76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76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76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76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76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6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76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76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76"/>
    </row>
    <row r="33" spans="1:15" ht="2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76"/>
    </row>
    <row r="34" spans="1:15" ht="2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76"/>
    </row>
    <row r="35" spans="1:15" ht="2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76"/>
    </row>
    <row r="36" spans="1:15" ht="2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76"/>
    </row>
    <row r="37" spans="1:15" ht="2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76"/>
    </row>
    <row r="38" spans="1:15" ht="2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76"/>
    </row>
    <row r="39" spans="1:15" ht="2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76"/>
    </row>
  </sheetData>
  <mergeCells count="2">
    <mergeCell ref="A1:O1"/>
    <mergeCell ref="A2:O2"/>
  </mergeCells>
  <pageMargins left="0.25" right="0.25" top="0.75" bottom="0.75" header="0.3" footer="0.3"/>
  <pageSetup paperSize="8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1FD2-F621-464B-BE4B-E4A88441706A}">
  <sheetPr>
    <tabColor rgb="FF00B0F0"/>
  </sheetPr>
  <dimension ref="A1:O62"/>
  <sheetViews>
    <sheetView topLeftCell="A56" zoomScale="110" zoomScaleNormal="110" workbookViewId="0">
      <selection activeCell="A60" sqref="A40:M60"/>
    </sheetView>
  </sheetViews>
  <sheetFormatPr defaultRowHeight="15" x14ac:dyDescent="0.25"/>
  <cols>
    <col min="1" max="1" width="5.125" style="16" customWidth="1"/>
    <col min="2" max="2" width="35.625" style="16" customWidth="1"/>
    <col min="3" max="12" width="12.625" style="16" customWidth="1"/>
    <col min="13" max="13" width="21.625" style="16" customWidth="1"/>
    <col min="14" max="14" width="0.125" style="16" customWidth="1"/>
    <col min="15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56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414</v>
      </c>
      <c r="G8" s="34">
        <f>SUM(C62)</f>
        <v>908970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414</v>
      </c>
      <c r="G11" s="36">
        <f>SUM(G6:H10)</f>
        <v>908970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14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57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58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s="47" customFormat="1" ht="42" customHeight="1" x14ac:dyDescent="0.2">
      <c r="A40" s="19">
        <v>1</v>
      </c>
      <c r="B40" s="63" t="s">
        <v>243</v>
      </c>
      <c r="C40" s="62">
        <v>74800</v>
      </c>
      <c r="D40" s="44">
        <v>74800</v>
      </c>
      <c r="E40" s="19" t="s">
        <v>14</v>
      </c>
      <c r="F40" s="86" t="s">
        <v>161</v>
      </c>
      <c r="G40" s="87"/>
      <c r="H40" s="101">
        <v>72600</v>
      </c>
      <c r="I40" s="52" t="str">
        <f>F40</f>
        <v>ห้างหุ้นส่วนจำกัด เชียงใหม่โมเดอร์นฟอร์ม</v>
      </c>
      <c r="J40" s="52"/>
      <c r="K40" s="43">
        <f>H40</f>
        <v>72600</v>
      </c>
      <c r="L40" s="8" t="s">
        <v>15</v>
      </c>
      <c r="M40" s="18" t="s">
        <v>242</v>
      </c>
      <c r="N40" s="7"/>
      <c r="O40" s="7"/>
    </row>
    <row r="41" spans="1:15" s="47" customFormat="1" ht="42" customHeight="1" x14ac:dyDescent="0.2">
      <c r="A41" s="19">
        <v>2</v>
      </c>
      <c r="B41" s="63" t="s">
        <v>244</v>
      </c>
      <c r="C41" s="62">
        <v>11000</v>
      </c>
      <c r="D41" s="44">
        <v>11000</v>
      </c>
      <c r="E41" s="19" t="s">
        <v>14</v>
      </c>
      <c r="F41" s="86" t="s">
        <v>161</v>
      </c>
      <c r="G41" s="87"/>
      <c r="H41" s="101">
        <v>11000</v>
      </c>
      <c r="I41" s="52" t="str">
        <f>F41</f>
        <v>ห้างหุ้นส่วนจำกัด เชียงใหม่โมเดอร์นฟอร์ม</v>
      </c>
      <c r="J41" s="52"/>
      <c r="K41" s="43">
        <f>H41</f>
        <v>11000</v>
      </c>
      <c r="L41" s="8" t="s">
        <v>15</v>
      </c>
      <c r="M41" s="18" t="s">
        <v>247</v>
      </c>
      <c r="N41" s="7"/>
      <c r="O41" s="7"/>
    </row>
    <row r="42" spans="1:15" s="47" customFormat="1" ht="42" customHeight="1" x14ac:dyDescent="0.2">
      <c r="A42" s="19">
        <v>3</v>
      </c>
      <c r="B42" s="63" t="s">
        <v>245</v>
      </c>
      <c r="C42" s="62">
        <v>49900</v>
      </c>
      <c r="D42" s="101">
        <v>49900</v>
      </c>
      <c r="E42" s="19" t="s">
        <v>14</v>
      </c>
      <c r="F42" s="86" t="s">
        <v>246</v>
      </c>
      <c r="G42" s="87"/>
      <c r="H42" s="101">
        <v>49900</v>
      </c>
      <c r="I42" s="52" t="str">
        <f>F42</f>
        <v>ห้างหุ้นส่วนจำกัด ทิกเกอร์ซาวด์ แอนด์ ซีสเท็ม</v>
      </c>
      <c r="J42" s="52"/>
      <c r="K42" s="43">
        <f>H42</f>
        <v>49900</v>
      </c>
      <c r="L42" s="8" t="s">
        <v>15</v>
      </c>
      <c r="M42" s="18" t="s">
        <v>248</v>
      </c>
    </row>
    <row r="43" spans="1:15" s="47" customFormat="1" ht="42" customHeight="1" x14ac:dyDescent="0.2">
      <c r="A43" s="19">
        <v>4</v>
      </c>
      <c r="B43" s="63" t="s">
        <v>249</v>
      </c>
      <c r="C43" s="62">
        <v>23300</v>
      </c>
      <c r="D43" s="17">
        <v>23300</v>
      </c>
      <c r="E43" s="19" t="s">
        <v>14</v>
      </c>
      <c r="F43" s="52" t="s">
        <v>223</v>
      </c>
      <c r="G43" s="52"/>
      <c r="H43" s="43">
        <v>18580</v>
      </c>
      <c r="I43" s="52" t="str">
        <f>F43</f>
        <v>บริษัท มนตรีแมชชินทูลส์ จำกัด</v>
      </c>
      <c r="J43" s="52"/>
      <c r="K43" s="43">
        <f>H43</f>
        <v>18580</v>
      </c>
      <c r="L43" s="8" t="s">
        <v>15</v>
      </c>
      <c r="M43" s="18" t="s">
        <v>262</v>
      </c>
      <c r="N43" s="7"/>
      <c r="O43" s="7"/>
    </row>
    <row r="44" spans="1:15" s="47" customFormat="1" ht="42" customHeight="1" x14ac:dyDescent="0.2">
      <c r="A44" s="19">
        <v>5</v>
      </c>
      <c r="B44" s="63" t="s">
        <v>251</v>
      </c>
      <c r="C44" s="62">
        <v>96000</v>
      </c>
      <c r="D44" s="17">
        <v>96000</v>
      </c>
      <c r="E44" s="19" t="s">
        <v>14</v>
      </c>
      <c r="F44" s="52" t="s">
        <v>261</v>
      </c>
      <c r="G44" s="52"/>
      <c r="H44" s="43">
        <v>95200</v>
      </c>
      <c r="I44" s="52" t="str">
        <f>F44</f>
        <v>บริษัท เอ ไอ คอมพิวเตอร์ แอนด์ โอ เอ จำกัด</v>
      </c>
      <c r="J44" s="52"/>
      <c r="K44" s="43">
        <f>H44</f>
        <v>95200</v>
      </c>
      <c r="L44" s="8" t="s">
        <v>15</v>
      </c>
      <c r="M44" s="18" t="s">
        <v>263</v>
      </c>
    </row>
    <row r="45" spans="1:15" s="47" customFormat="1" ht="42" customHeight="1" x14ac:dyDescent="0.2">
      <c r="A45" s="19">
        <v>6</v>
      </c>
      <c r="B45" s="63" t="s">
        <v>252</v>
      </c>
      <c r="C45" s="62">
        <v>7500</v>
      </c>
      <c r="D45" s="44">
        <v>7500</v>
      </c>
      <c r="E45" s="19" t="s">
        <v>14</v>
      </c>
      <c r="F45" s="52" t="s">
        <v>81</v>
      </c>
      <c r="G45" s="52"/>
      <c r="H45" s="101">
        <v>6900</v>
      </c>
      <c r="I45" s="52" t="str">
        <f>F45</f>
        <v>ร้านคอมพิวเมทเซ็นเตอร์</v>
      </c>
      <c r="J45" s="52"/>
      <c r="K45" s="43">
        <f>H45</f>
        <v>6900</v>
      </c>
      <c r="L45" s="8" t="s">
        <v>15</v>
      </c>
      <c r="M45" s="18" t="s">
        <v>264</v>
      </c>
    </row>
    <row r="46" spans="1:15" s="47" customFormat="1" ht="42" customHeight="1" x14ac:dyDescent="0.2">
      <c r="A46" s="19">
        <v>7</v>
      </c>
      <c r="B46" s="63" t="s">
        <v>253</v>
      </c>
      <c r="C46" s="62">
        <v>7774</v>
      </c>
      <c r="D46" s="44">
        <v>7774</v>
      </c>
      <c r="E46" s="45" t="s">
        <v>14</v>
      </c>
      <c r="F46" s="86" t="s">
        <v>125</v>
      </c>
      <c r="G46" s="87"/>
      <c r="H46" s="101">
        <v>7774</v>
      </c>
      <c r="I46" s="52" t="str">
        <f>F46</f>
        <v>ห้างหุ้นส่วนจำกัด เป่าเปา</v>
      </c>
      <c r="J46" s="52"/>
      <c r="K46" s="43">
        <f>H46</f>
        <v>7774</v>
      </c>
      <c r="L46" s="8" t="s">
        <v>15</v>
      </c>
      <c r="M46" s="18" t="s">
        <v>266</v>
      </c>
    </row>
    <row r="47" spans="1:15" s="47" customFormat="1" ht="42" customHeight="1" x14ac:dyDescent="0.2">
      <c r="A47" s="19">
        <v>8</v>
      </c>
      <c r="B47" s="88" t="s">
        <v>153</v>
      </c>
      <c r="C47" s="17">
        <v>3852</v>
      </c>
      <c r="D47" s="17">
        <v>3852</v>
      </c>
      <c r="E47" s="19" t="s">
        <v>14</v>
      </c>
      <c r="F47" s="86" t="s">
        <v>125</v>
      </c>
      <c r="G47" s="87"/>
      <c r="H47" s="17">
        <v>3852</v>
      </c>
      <c r="I47" s="86" t="str">
        <f>F47</f>
        <v>ห้างหุ้นส่วนจำกัด เป่าเปา</v>
      </c>
      <c r="J47" s="87"/>
      <c r="K47" s="43">
        <f>H47</f>
        <v>3852</v>
      </c>
      <c r="L47" s="8" t="s">
        <v>15</v>
      </c>
      <c r="M47" s="18" t="s">
        <v>155</v>
      </c>
      <c r="N47" s="7"/>
      <c r="O47" s="7"/>
    </row>
    <row r="48" spans="1:15" s="47" customFormat="1" ht="42" customHeight="1" x14ac:dyDescent="0.2">
      <c r="A48" s="19">
        <v>9</v>
      </c>
      <c r="B48" s="88" t="s">
        <v>154</v>
      </c>
      <c r="C48" s="17">
        <v>2040</v>
      </c>
      <c r="D48" s="17">
        <v>2040</v>
      </c>
      <c r="E48" s="19" t="s">
        <v>14</v>
      </c>
      <c r="F48" s="52" t="s">
        <v>125</v>
      </c>
      <c r="G48" s="52"/>
      <c r="H48" s="17">
        <v>2040</v>
      </c>
      <c r="I48" s="52" t="str">
        <f>F48</f>
        <v>ห้างหุ้นส่วนจำกัด เป่าเปา</v>
      </c>
      <c r="J48" s="52"/>
      <c r="K48" s="43">
        <f>H48</f>
        <v>2040</v>
      </c>
      <c r="L48" s="8" t="s">
        <v>15</v>
      </c>
      <c r="M48" s="18" t="s">
        <v>156</v>
      </c>
      <c r="N48" s="7"/>
      <c r="O48" s="7"/>
    </row>
    <row r="49" spans="1:15" s="47" customFormat="1" ht="42" customHeight="1" x14ac:dyDescent="0.2">
      <c r="A49" s="19">
        <v>10</v>
      </c>
      <c r="B49" s="63" t="s">
        <v>256</v>
      </c>
      <c r="C49" s="62">
        <v>15220</v>
      </c>
      <c r="D49" s="44">
        <v>15220</v>
      </c>
      <c r="E49" s="19" t="s">
        <v>14</v>
      </c>
      <c r="F49" s="40" t="s">
        <v>220</v>
      </c>
      <c r="G49" s="40"/>
      <c r="H49" s="101">
        <v>15220</v>
      </c>
      <c r="I49" s="52" t="str">
        <f>F49</f>
        <v>บริษัท โมเดิร์น เอ็นดูเคชั่น มอลล์ จำกัด</v>
      </c>
      <c r="J49" s="52"/>
      <c r="K49" s="43">
        <f>H49</f>
        <v>15220</v>
      </c>
      <c r="L49" s="8" t="s">
        <v>15</v>
      </c>
      <c r="M49" s="18" t="s">
        <v>268</v>
      </c>
    </row>
    <row r="50" spans="1:15" s="47" customFormat="1" ht="42" customHeight="1" x14ac:dyDescent="0.2">
      <c r="A50" s="19">
        <v>11</v>
      </c>
      <c r="B50" s="63" t="s">
        <v>254</v>
      </c>
      <c r="C50" s="62">
        <v>8784</v>
      </c>
      <c r="D50" s="44">
        <v>8784</v>
      </c>
      <c r="E50" s="19" t="s">
        <v>14</v>
      </c>
      <c r="F50" s="52" t="s">
        <v>267</v>
      </c>
      <c r="G50" s="52"/>
      <c r="H50" s="101">
        <v>8784</v>
      </c>
      <c r="I50" s="52" t="str">
        <f>F50</f>
        <v>บริษัท โฮมโปรดักส์ เซ็นเตอร์ จำกัด</v>
      </c>
      <c r="J50" s="52"/>
      <c r="K50" s="43">
        <f>H50</f>
        <v>8784</v>
      </c>
      <c r="L50" s="8" t="s">
        <v>15</v>
      </c>
      <c r="M50" s="18" t="s">
        <v>269</v>
      </c>
    </row>
    <row r="51" spans="1:15" s="47" customFormat="1" ht="42" customHeight="1" x14ac:dyDescent="0.2">
      <c r="A51" s="19">
        <v>12</v>
      </c>
      <c r="B51" s="63" t="s">
        <v>255</v>
      </c>
      <c r="C51" s="62">
        <v>13000</v>
      </c>
      <c r="D51" s="44">
        <v>13000</v>
      </c>
      <c r="E51" s="45" t="s">
        <v>14</v>
      </c>
      <c r="F51" s="52" t="s">
        <v>267</v>
      </c>
      <c r="G51" s="52"/>
      <c r="H51" s="101">
        <v>12490</v>
      </c>
      <c r="I51" s="52" t="str">
        <f>F51</f>
        <v>บริษัท โฮมโปรดักส์ เซ็นเตอร์ จำกัด</v>
      </c>
      <c r="J51" s="52"/>
      <c r="K51" s="43">
        <f>H51</f>
        <v>12490</v>
      </c>
      <c r="L51" s="8" t="s">
        <v>15</v>
      </c>
      <c r="M51" s="18" t="s">
        <v>270</v>
      </c>
    </row>
    <row r="52" spans="1:15" s="47" customFormat="1" ht="42" customHeight="1" x14ac:dyDescent="0.2">
      <c r="A52" s="19">
        <v>13</v>
      </c>
      <c r="B52" s="63" t="s">
        <v>257</v>
      </c>
      <c r="C52" s="62">
        <v>15000</v>
      </c>
      <c r="D52" s="44">
        <v>15000</v>
      </c>
      <c r="E52" s="45" t="s">
        <v>14</v>
      </c>
      <c r="F52" s="74" t="s">
        <v>267</v>
      </c>
      <c r="G52" s="74"/>
      <c r="H52" s="101">
        <v>12990</v>
      </c>
      <c r="I52" s="74" t="str">
        <f>F52</f>
        <v>บริษัท โฮมโปรดักส์ เซ็นเตอร์ จำกัด</v>
      </c>
      <c r="J52" s="74"/>
      <c r="K52" s="43">
        <f>H52</f>
        <v>12990</v>
      </c>
      <c r="L52" s="8" t="s">
        <v>15</v>
      </c>
      <c r="M52" s="18" t="s">
        <v>271</v>
      </c>
    </row>
    <row r="53" spans="1:15" s="47" customFormat="1" ht="42" customHeight="1" x14ac:dyDescent="0.2">
      <c r="A53" s="19">
        <v>14</v>
      </c>
      <c r="B53" s="63" t="s">
        <v>258</v>
      </c>
      <c r="C53" s="62">
        <v>5800</v>
      </c>
      <c r="D53" s="44">
        <v>5800</v>
      </c>
      <c r="E53" s="45" t="s">
        <v>14</v>
      </c>
      <c r="F53" s="74" t="s">
        <v>38</v>
      </c>
      <c r="G53" s="74"/>
      <c r="H53" s="101">
        <v>5800</v>
      </c>
      <c r="I53" s="52" t="str">
        <f>F53</f>
        <v>ร้านปรีชา</v>
      </c>
      <c r="J53" s="52"/>
      <c r="K53" s="43">
        <f>H53</f>
        <v>5800</v>
      </c>
      <c r="L53" s="8" t="s">
        <v>17</v>
      </c>
      <c r="M53" s="18" t="s">
        <v>314</v>
      </c>
    </row>
    <row r="54" spans="1:15" s="47" customFormat="1" ht="42" customHeight="1" x14ac:dyDescent="0.2">
      <c r="A54" s="19">
        <v>15</v>
      </c>
      <c r="B54" s="89" t="s">
        <v>70</v>
      </c>
      <c r="C54" s="17">
        <v>27000</v>
      </c>
      <c r="D54" s="17">
        <v>27000</v>
      </c>
      <c r="E54" s="19" t="s">
        <v>14</v>
      </c>
      <c r="F54" s="52" t="s">
        <v>78</v>
      </c>
      <c r="G54" s="52"/>
      <c r="H54" s="17">
        <v>27000</v>
      </c>
      <c r="I54" s="52" t="str">
        <f>F54</f>
        <v>นายสุวัจน์  จันทร์สุวรรณ</v>
      </c>
      <c r="J54" s="52"/>
      <c r="K54" s="43">
        <f>H54</f>
        <v>27000</v>
      </c>
      <c r="L54" s="8" t="s">
        <v>17</v>
      </c>
      <c r="M54" s="18" t="s">
        <v>343</v>
      </c>
      <c r="N54" s="7"/>
      <c r="O54" s="7"/>
    </row>
    <row r="55" spans="1:15" s="47" customFormat="1" ht="42" customHeight="1" x14ac:dyDescent="0.2">
      <c r="A55" s="19">
        <v>16</v>
      </c>
      <c r="B55" s="42" t="s">
        <v>70</v>
      </c>
      <c r="C55" s="5">
        <v>27000</v>
      </c>
      <c r="D55" s="5">
        <v>27000</v>
      </c>
      <c r="E55" s="8" t="s">
        <v>14</v>
      </c>
      <c r="F55" s="85" t="s">
        <v>79</v>
      </c>
      <c r="G55" s="85"/>
      <c r="H55" s="5">
        <f>C55</f>
        <v>27000</v>
      </c>
      <c r="I55" s="40" t="str">
        <f>F55</f>
        <v>นายณัฐพงษ์  คำมา</v>
      </c>
      <c r="J55" s="40"/>
      <c r="K55" s="5">
        <f>H55</f>
        <v>27000</v>
      </c>
      <c r="L55" s="8" t="s">
        <v>17</v>
      </c>
      <c r="M55" s="6" t="s">
        <v>345</v>
      </c>
      <c r="N55" s="7"/>
      <c r="O55" s="7"/>
    </row>
    <row r="56" spans="1:15" s="47" customFormat="1" ht="42" customHeight="1" x14ac:dyDescent="0.2">
      <c r="A56" s="19">
        <v>17</v>
      </c>
      <c r="B56" s="42" t="s">
        <v>70</v>
      </c>
      <c r="C56" s="24">
        <v>27000</v>
      </c>
      <c r="D56" s="24">
        <v>27000</v>
      </c>
      <c r="E56" s="8" t="s">
        <v>14</v>
      </c>
      <c r="F56" s="40" t="s">
        <v>137</v>
      </c>
      <c r="G56" s="40"/>
      <c r="H56" s="5">
        <f>C56</f>
        <v>27000</v>
      </c>
      <c r="I56" s="40" t="str">
        <f>F56</f>
        <v>นายเกียรติศักดิ์  ไทยกร</v>
      </c>
      <c r="J56" s="40"/>
      <c r="K56" s="5">
        <f>H56</f>
        <v>27000</v>
      </c>
      <c r="L56" s="8" t="s">
        <v>17</v>
      </c>
      <c r="M56" s="18" t="s">
        <v>344</v>
      </c>
      <c r="N56" s="7"/>
      <c r="O56" s="7"/>
    </row>
    <row r="57" spans="1:15" s="47" customFormat="1" ht="42" customHeight="1" x14ac:dyDescent="0.2">
      <c r="A57" s="19">
        <v>18</v>
      </c>
      <c r="B57" s="89" t="s">
        <v>68</v>
      </c>
      <c r="C57" s="17">
        <v>27000</v>
      </c>
      <c r="D57" s="17">
        <v>27000</v>
      </c>
      <c r="E57" s="19" t="s">
        <v>14</v>
      </c>
      <c r="F57" s="86" t="s">
        <v>76</v>
      </c>
      <c r="G57" s="87"/>
      <c r="H57" s="17">
        <v>27000</v>
      </c>
      <c r="I57" s="52" t="str">
        <f>F57</f>
        <v>นางอมร  ถมโพธร</v>
      </c>
      <c r="J57" s="52"/>
      <c r="K57" s="43">
        <f>H57</f>
        <v>27000</v>
      </c>
      <c r="L57" s="8" t="s">
        <v>17</v>
      </c>
      <c r="M57" s="18" t="s">
        <v>346</v>
      </c>
      <c r="N57" s="7"/>
      <c r="O57" s="7"/>
    </row>
    <row r="58" spans="1:15" s="47" customFormat="1" ht="42" customHeight="1" x14ac:dyDescent="0.2">
      <c r="A58" s="19">
        <v>19</v>
      </c>
      <c r="B58" s="89" t="s">
        <v>71</v>
      </c>
      <c r="C58" s="17">
        <v>27000</v>
      </c>
      <c r="D58" s="17">
        <v>27000</v>
      </c>
      <c r="E58" s="19" t="s">
        <v>14</v>
      </c>
      <c r="F58" s="52" t="s">
        <v>80</v>
      </c>
      <c r="G58" s="52"/>
      <c r="H58" s="17">
        <v>27000</v>
      </c>
      <c r="I58" s="52" t="str">
        <f>F58</f>
        <v>นายประสงค์  จันทร์แก้ว</v>
      </c>
      <c r="J58" s="52"/>
      <c r="K58" s="43">
        <f>H58</f>
        <v>27000</v>
      </c>
      <c r="L58" s="8" t="s">
        <v>17</v>
      </c>
      <c r="M58" s="18" t="s">
        <v>347</v>
      </c>
    </row>
    <row r="59" spans="1:15" s="47" customFormat="1" ht="57" customHeight="1" x14ac:dyDescent="0.2">
      <c r="A59" s="19">
        <v>20</v>
      </c>
      <c r="B59" s="63" t="s">
        <v>285</v>
      </c>
      <c r="C59" s="62">
        <v>220000</v>
      </c>
      <c r="D59" s="44">
        <v>203440</v>
      </c>
      <c r="E59" s="45" t="s">
        <v>14</v>
      </c>
      <c r="F59" s="74" t="s">
        <v>358</v>
      </c>
      <c r="G59" s="74"/>
      <c r="H59" s="101">
        <v>203000</v>
      </c>
      <c r="I59" s="52" t="str">
        <f>F59</f>
        <v>บริษัท กุลทวีทรัพย์ จำกัด</v>
      </c>
      <c r="J59" s="52"/>
      <c r="K59" s="43">
        <f>H59</f>
        <v>203000</v>
      </c>
      <c r="L59" s="8" t="s">
        <v>17</v>
      </c>
      <c r="M59" s="6" t="s">
        <v>369</v>
      </c>
    </row>
    <row r="60" spans="1:15" s="47" customFormat="1" ht="57" customHeight="1" x14ac:dyDescent="0.2">
      <c r="A60" s="19">
        <v>21</v>
      </c>
      <c r="B60" s="63" t="s">
        <v>259</v>
      </c>
      <c r="C60" s="62">
        <v>220000</v>
      </c>
      <c r="D60" s="44">
        <v>168008</v>
      </c>
      <c r="E60" s="19" t="s">
        <v>14</v>
      </c>
      <c r="F60" s="40" t="s">
        <v>371</v>
      </c>
      <c r="G60" s="40"/>
      <c r="H60" s="101">
        <v>168000</v>
      </c>
      <c r="I60" s="52" t="str">
        <f>F60</f>
        <v>บริษัท ซีรีนรับเหมาก่อสร้าง เชียงใหม่ จำกัด</v>
      </c>
      <c r="J60" s="52"/>
      <c r="K60" s="43">
        <f>H60</f>
        <v>168000</v>
      </c>
      <c r="L60" s="8" t="s">
        <v>17</v>
      </c>
      <c r="M60" s="6" t="s">
        <v>370</v>
      </c>
    </row>
    <row r="62" spans="1:15" x14ac:dyDescent="0.25">
      <c r="C62" s="65">
        <f>SUM(C40:C61)</f>
        <v>908970</v>
      </c>
    </row>
  </sheetData>
  <mergeCells count="70">
    <mergeCell ref="F59:G59"/>
    <mergeCell ref="F60:G60"/>
    <mergeCell ref="I43:J43"/>
    <mergeCell ref="I44:J44"/>
    <mergeCell ref="I45:J45"/>
    <mergeCell ref="I46:J46"/>
    <mergeCell ref="I51:J51"/>
    <mergeCell ref="I50:J50"/>
    <mergeCell ref="I49:J49"/>
    <mergeCell ref="I52:J52"/>
    <mergeCell ref="I53:J53"/>
    <mergeCell ref="I59:J59"/>
    <mergeCell ref="I60:J60"/>
    <mergeCell ref="F55:G55"/>
    <mergeCell ref="F51:G51"/>
    <mergeCell ref="F50:G50"/>
    <mergeCell ref="F49:G49"/>
    <mergeCell ref="F52:G52"/>
    <mergeCell ref="F53:G53"/>
    <mergeCell ref="F54:G54"/>
    <mergeCell ref="I54:J54"/>
    <mergeCell ref="F57:G57"/>
    <mergeCell ref="I57:J57"/>
    <mergeCell ref="F58:G58"/>
    <mergeCell ref="I58:J58"/>
    <mergeCell ref="I55:J55"/>
    <mergeCell ref="F56:G56"/>
    <mergeCell ref="I56:J56"/>
    <mergeCell ref="M38:M39"/>
    <mergeCell ref="F39:G39"/>
    <mergeCell ref="I39:J39"/>
    <mergeCell ref="F47:G47"/>
    <mergeCell ref="I47:J47"/>
    <mergeCell ref="F43:G43"/>
    <mergeCell ref="F44:G44"/>
    <mergeCell ref="F45:G45"/>
    <mergeCell ref="F46:G46"/>
    <mergeCell ref="F48:G48"/>
    <mergeCell ref="I48:J48"/>
    <mergeCell ref="A38:A39"/>
    <mergeCell ref="B38:B39"/>
    <mergeCell ref="C38:C39"/>
    <mergeCell ref="E38:E39"/>
    <mergeCell ref="F38:H38"/>
    <mergeCell ref="I38:K38"/>
    <mergeCell ref="F40:G40"/>
    <mergeCell ref="I40:J40"/>
    <mergeCell ref="F41:G41"/>
    <mergeCell ref="I41:J41"/>
    <mergeCell ref="F42:G42"/>
    <mergeCell ref="I42:J42"/>
    <mergeCell ref="A34:M34"/>
    <mergeCell ref="A35:M35"/>
    <mergeCell ref="A36:M36"/>
    <mergeCell ref="A37:M37"/>
    <mergeCell ref="C8:E8"/>
    <mergeCell ref="G8:H8"/>
    <mergeCell ref="C9:E9"/>
    <mergeCell ref="G9:H9"/>
    <mergeCell ref="C10:E10"/>
    <mergeCell ref="G10:H10"/>
    <mergeCell ref="C7:E7"/>
    <mergeCell ref="G7:H7"/>
    <mergeCell ref="C11:E11"/>
    <mergeCell ref="G11:H11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4FCC-2724-4710-AA6B-2566AE2FF12C}">
  <sheetPr>
    <tabColor rgb="FF7030A0"/>
  </sheetPr>
  <dimension ref="A1:O50"/>
  <sheetViews>
    <sheetView topLeftCell="A44" zoomScale="110" zoomScaleNormal="110" workbookViewId="0">
      <selection activeCell="G54" sqref="G54"/>
    </sheetView>
  </sheetViews>
  <sheetFormatPr defaultRowHeight="15" x14ac:dyDescent="0.25"/>
  <cols>
    <col min="1" max="1" width="6" style="16" customWidth="1"/>
    <col min="2" max="2" width="35.625" style="16" customWidth="1"/>
    <col min="3" max="12" width="12.5" style="16" customWidth="1"/>
    <col min="13" max="13" width="21.625" style="16" customWidth="1"/>
    <col min="14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40</v>
      </c>
      <c r="G6" s="71">
        <f>SUM(C48)</f>
        <v>622000</v>
      </c>
      <c r="H6" s="7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413</v>
      </c>
      <c r="G8" s="73">
        <f>SUM(C50)</f>
        <v>377883</v>
      </c>
      <c r="H8" s="73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411</v>
      </c>
      <c r="G11" s="36">
        <f>SUM(G6:H10)</f>
        <v>999883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14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60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61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25">
      <c r="A40" s="102">
        <v>1</v>
      </c>
      <c r="B40" s="63" t="s">
        <v>250</v>
      </c>
      <c r="C40" s="62">
        <v>10125</v>
      </c>
      <c r="D40" s="44">
        <v>10125</v>
      </c>
      <c r="E40" s="45" t="s">
        <v>14</v>
      </c>
      <c r="F40" s="103" t="s">
        <v>220</v>
      </c>
      <c r="G40" s="103"/>
      <c r="H40" s="101">
        <v>10125</v>
      </c>
      <c r="I40" s="52" t="str">
        <f>F40</f>
        <v>บริษัท โมเดิร์น เอ็นดูเคชั่น มอลล์ จำกัด</v>
      </c>
      <c r="J40" s="52"/>
      <c r="K40" s="43">
        <f>H40</f>
        <v>10125</v>
      </c>
      <c r="L40" s="8" t="s">
        <v>15</v>
      </c>
      <c r="M40" s="18" t="s">
        <v>272</v>
      </c>
    </row>
    <row r="41" spans="1:15" ht="42" customHeight="1" x14ac:dyDescent="0.25">
      <c r="A41" s="19">
        <v>2</v>
      </c>
      <c r="B41" s="88" t="s">
        <v>144</v>
      </c>
      <c r="C41" s="43">
        <v>280</v>
      </c>
      <c r="D41" s="43">
        <v>280</v>
      </c>
      <c r="E41" s="19" t="s">
        <v>14</v>
      </c>
      <c r="F41" s="52" t="s">
        <v>160</v>
      </c>
      <c r="G41" s="52"/>
      <c r="H41" s="43">
        <f>C41</f>
        <v>280</v>
      </c>
      <c r="I41" s="52" t="str">
        <f>F41</f>
        <v>บริษัท โมเดิร์น เอ็ดดูชั่น มอลล์ จำกัด</v>
      </c>
      <c r="J41" s="52"/>
      <c r="K41" s="43">
        <f>H41</f>
        <v>280</v>
      </c>
      <c r="L41" s="8" t="s">
        <v>15</v>
      </c>
      <c r="M41" s="18" t="s">
        <v>163</v>
      </c>
      <c r="N41" s="7"/>
      <c r="O41" s="7"/>
    </row>
    <row r="42" spans="1:15" ht="42" customHeight="1" x14ac:dyDescent="0.3">
      <c r="A42" s="102">
        <v>3</v>
      </c>
      <c r="B42" s="63" t="s">
        <v>178</v>
      </c>
      <c r="C42" s="62">
        <v>13768</v>
      </c>
      <c r="D42" s="43">
        <v>13768</v>
      </c>
      <c r="E42" s="19" t="s">
        <v>14</v>
      </c>
      <c r="F42" s="103" t="s">
        <v>220</v>
      </c>
      <c r="G42" s="103"/>
      <c r="H42" s="43">
        <v>13768</v>
      </c>
      <c r="I42" s="52" t="str">
        <f>F42</f>
        <v>บริษัท โมเดิร์น เอ็นดูเคชั่น มอลล์ จำกัด</v>
      </c>
      <c r="J42" s="52"/>
      <c r="K42" s="43">
        <f>H42</f>
        <v>13768</v>
      </c>
      <c r="L42" s="8" t="s">
        <v>15</v>
      </c>
      <c r="M42" s="18" t="s">
        <v>273</v>
      </c>
      <c r="N42" s="13"/>
      <c r="O42" s="13"/>
    </row>
    <row r="43" spans="1:15" ht="42" customHeight="1" x14ac:dyDescent="0.25">
      <c r="A43" s="19">
        <v>4</v>
      </c>
      <c r="B43" s="88" t="s">
        <v>143</v>
      </c>
      <c r="C43" s="43">
        <v>720</v>
      </c>
      <c r="D43" s="43">
        <v>720</v>
      </c>
      <c r="E43" s="19" t="s">
        <v>14</v>
      </c>
      <c r="F43" s="52" t="s">
        <v>92</v>
      </c>
      <c r="G43" s="52"/>
      <c r="H43" s="43">
        <f>C43</f>
        <v>720</v>
      </c>
      <c r="I43" s="52" t="str">
        <f t="shared" ref="I43:I46" si="0">F43</f>
        <v>ร้าน P เซอร์วิส</v>
      </c>
      <c r="J43" s="52"/>
      <c r="K43" s="43">
        <f t="shared" ref="K43:K46" si="1">H43</f>
        <v>720</v>
      </c>
      <c r="L43" s="8" t="s">
        <v>15</v>
      </c>
      <c r="M43" s="18" t="s">
        <v>164</v>
      </c>
      <c r="N43" s="7"/>
      <c r="O43" s="7"/>
    </row>
    <row r="44" spans="1:15" ht="42" customHeight="1" x14ac:dyDescent="0.25">
      <c r="A44" s="102">
        <v>5</v>
      </c>
      <c r="B44" s="88" t="s">
        <v>157</v>
      </c>
      <c r="C44" s="43">
        <v>480</v>
      </c>
      <c r="D44" s="43">
        <v>480</v>
      </c>
      <c r="E44" s="19" t="s">
        <v>14</v>
      </c>
      <c r="F44" s="52" t="s">
        <v>161</v>
      </c>
      <c r="G44" s="52"/>
      <c r="H44" s="43">
        <f t="shared" ref="H44:H46" si="2">C44</f>
        <v>480</v>
      </c>
      <c r="I44" s="52" t="str">
        <f t="shared" si="0"/>
        <v>ห้างหุ้นส่วนจำกัด เชียงใหม่โมเดอร์นฟอร์ม</v>
      </c>
      <c r="J44" s="52"/>
      <c r="K44" s="43">
        <f t="shared" si="1"/>
        <v>480</v>
      </c>
      <c r="L44" s="8" t="s">
        <v>17</v>
      </c>
      <c r="M44" s="18" t="s">
        <v>315</v>
      </c>
      <c r="N44" s="7"/>
      <c r="O44" s="7"/>
    </row>
    <row r="45" spans="1:15" ht="42" customHeight="1" x14ac:dyDescent="0.25">
      <c r="A45" s="19">
        <v>6</v>
      </c>
      <c r="B45" s="88" t="s">
        <v>158</v>
      </c>
      <c r="C45" s="43">
        <v>1350</v>
      </c>
      <c r="D45" s="43">
        <v>1350</v>
      </c>
      <c r="E45" s="19" t="s">
        <v>14</v>
      </c>
      <c r="F45" s="52" t="s">
        <v>37</v>
      </c>
      <c r="G45" s="52"/>
      <c r="H45" s="43">
        <f t="shared" si="2"/>
        <v>1350</v>
      </c>
      <c r="I45" s="52" t="str">
        <f t="shared" si="0"/>
        <v>อู่ตี๋เจริญยนต์</v>
      </c>
      <c r="J45" s="52"/>
      <c r="K45" s="43">
        <f t="shared" si="1"/>
        <v>1350</v>
      </c>
      <c r="L45" s="8" t="s">
        <v>17</v>
      </c>
      <c r="M45" s="18" t="s">
        <v>316</v>
      </c>
      <c r="N45" s="7"/>
      <c r="O45" s="7"/>
    </row>
    <row r="46" spans="1:15" ht="42" customHeight="1" x14ac:dyDescent="0.25">
      <c r="A46" s="102">
        <v>7</v>
      </c>
      <c r="B46" s="89" t="s">
        <v>159</v>
      </c>
      <c r="C46" s="43">
        <v>2360</v>
      </c>
      <c r="D46" s="43">
        <v>2360</v>
      </c>
      <c r="E46" s="19" t="s">
        <v>14</v>
      </c>
      <c r="F46" s="52" t="s">
        <v>162</v>
      </c>
      <c r="G46" s="52"/>
      <c r="H46" s="43">
        <f t="shared" si="2"/>
        <v>2360</v>
      </c>
      <c r="I46" s="52" t="str">
        <f t="shared" si="0"/>
        <v>มหาวิทยาลัยเชียงใหม่</v>
      </c>
      <c r="J46" s="52"/>
      <c r="K46" s="43">
        <f t="shared" si="1"/>
        <v>2360</v>
      </c>
      <c r="L46" s="8" t="s">
        <v>17</v>
      </c>
      <c r="M46" s="18" t="s">
        <v>317</v>
      </c>
      <c r="N46" s="7"/>
      <c r="O46" s="7"/>
    </row>
    <row r="47" spans="1:15" ht="57" customHeight="1" x14ac:dyDescent="0.3">
      <c r="A47" s="19">
        <v>8</v>
      </c>
      <c r="B47" s="63" t="s">
        <v>284</v>
      </c>
      <c r="C47" s="62">
        <v>348800</v>
      </c>
      <c r="D47" s="43">
        <v>373576</v>
      </c>
      <c r="E47" s="19" t="s">
        <v>14</v>
      </c>
      <c r="F47" s="52" t="s">
        <v>366</v>
      </c>
      <c r="G47" s="52"/>
      <c r="H47" s="43">
        <v>348000</v>
      </c>
      <c r="I47" s="52" t="str">
        <f>F47</f>
        <v xml:space="preserve">บริษัท ศ.แสนจาเจริญ จำกัด </v>
      </c>
      <c r="J47" s="52"/>
      <c r="K47" s="43">
        <f>H47</f>
        <v>348000</v>
      </c>
      <c r="L47" s="8" t="s">
        <v>17</v>
      </c>
      <c r="M47" s="6" t="s">
        <v>375</v>
      </c>
      <c r="N47" s="13"/>
      <c r="O47" s="13"/>
    </row>
    <row r="48" spans="1:15" ht="57" customHeight="1" x14ac:dyDescent="0.25">
      <c r="A48" s="102">
        <v>9</v>
      </c>
      <c r="B48" s="63" t="s">
        <v>260</v>
      </c>
      <c r="C48" s="62">
        <v>622000</v>
      </c>
      <c r="D48" s="44">
        <v>541644</v>
      </c>
      <c r="E48" s="19" t="s">
        <v>195</v>
      </c>
      <c r="F48" s="52" t="s">
        <v>367</v>
      </c>
      <c r="G48" s="52"/>
      <c r="H48" s="101">
        <v>449565</v>
      </c>
      <c r="I48" s="52" t="str">
        <f>F48</f>
        <v>บริษัท ทรัพย์แสนคำ จำกัด</v>
      </c>
      <c r="J48" s="52"/>
      <c r="K48" s="43">
        <f>H48</f>
        <v>449565</v>
      </c>
      <c r="L48" s="19" t="s">
        <v>393</v>
      </c>
      <c r="M48" s="6" t="s">
        <v>368</v>
      </c>
    </row>
    <row r="50" spans="3:3" x14ac:dyDescent="0.25">
      <c r="C50" s="65">
        <f>SUM(C40:C47)</f>
        <v>377883</v>
      </c>
    </row>
  </sheetData>
  <mergeCells count="46">
    <mergeCell ref="F47:G47"/>
    <mergeCell ref="I42:J42"/>
    <mergeCell ref="I47:J47"/>
    <mergeCell ref="F45:G45"/>
    <mergeCell ref="I45:J45"/>
    <mergeCell ref="F46:G46"/>
    <mergeCell ref="I46:J46"/>
    <mergeCell ref="F48:G48"/>
    <mergeCell ref="I48:J48"/>
    <mergeCell ref="F43:G43"/>
    <mergeCell ref="I43:J43"/>
    <mergeCell ref="F44:G44"/>
    <mergeCell ref="I44:J44"/>
    <mergeCell ref="A38:A39"/>
    <mergeCell ref="B38:B39"/>
    <mergeCell ref="C38:C39"/>
    <mergeCell ref="E38:E39"/>
    <mergeCell ref="F38:H38"/>
    <mergeCell ref="I38:K38"/>
    <mergeCell ref="F42:G42"/>
    <mergeCell ref="M38:M39"/>
    <mergeCell ref="F39:G39"/>
    <mergeCell ref="I39:J39"/>
    <mergeCell ref="F41:G41"/>
    <mergeCell ref="I41:J41"/>
    <mergeCell ref="F40:G40"/>
    <mergeCell ref="I40:J40"/>
    <mergeCell ref="A35:M35"/>
    <mergeCell ref="A36:M36"/>
    <mergeCell ref="A37:M37"/>
    <mergeCell ref="C8:E8"/>
    <mergeCell ref="G8:H8"/>
    <mergeCell ref="C9:E9"/>
    <mergeCell ref="G9:H9"/>
    <mergeCell ref="C10:E10"/>
    <mergeCell ref="G10:H10"/>
    <mergeCell ref="C7:E7"/>
    <mergeCell ref="G7:H7"/>
    <mergeCell ref="C11:E11"/>
    <mergeCell ref="G11:H11"/>
    <mergeCell ref="A34:M34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9FB0-E848-4BB3-86ED-26E0F9C20DE8}">
  <sheetPr>
    <tabColor rgb="FF00B050"/>
  </sheetPr>
  <dimension ref="A1:O57"/>
  <sheetViews>
    <sheetView tabSelected="1" topLeftCell="A31" zoomScale="110" zoomScaleNormal="110" workbookViewId="0">
      <selection activeCell="F43" sqref="F43:G43"/>
    </sheetView>
  </sheetViews>
  <sheetFormatPr defaultRowHeight="15" x14ac:dyDescent="0.25"/>
  <cols>
    <col min="1" max="1" width="6" style="16" customWidth="1"/>
    <col min="2" max="2" width="35.625" style="16" customWidth="1"/>
    <col min="3" max="12" width="12.625" style="16" customWidth="1"/>
    <col min="13" max="13" width="21.625" style="16" customWidth="1"/>
    <col min="14" max="14" width="0.375" style="16" customWidth="1"/>
    <col min="15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62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4">
        <v>0</v>
      </c>
      <c r="H6" s="34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412</v>
      </c>
      <c r="G8" s="34">
        <f>SUM(C57)</f>
        <v>1118211.3799999999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412</v>
      </c>
      <c r="G11" s="36">
        <f>SUM(G6:H10)</f>
        <v>1118211.3799999999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14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409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63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25">
      <c r="A40" s="8">
        <v>1</v>
      </c>
      <c r="B40" s="39" t="s">
        <v>143</v>
      </c>
      <c r="C40" s="5">
        <v>1890</v>
      </c>
      <c r="D40" s="5">
        <v>1890</v>
      </c>
      <c r="E40" s="8" t="s">
        <v>14</v>
      </c>
      <c r="F40" s="85" t="s">
        <v>92</v>
      </c>
      <c r="G40" s="85"/>
      <c r="H40" s="5">
        <f t="shared" ref="H40:H52" si="0">C40</f>
        <v>1890</v>
      </c>
      <c r="I40" s="40" t="str">
        <f t="shared" ref="I40:I55" si="1">F40</f>
        <v>ร้าน P เซอร์วิส</v>
      </c>
      <c r="J40" s="40"/>
      <c r="K40" s="5">
        <f t="shared" ref="K40:K55" si="2">H40</f>
        <v>1890</v>
      </c>
      <c r="L40" s="8" t="s">
        <v>15</v>
      </c>
      <c r="M40" s="6" t="s">
        <v>275</v>
      </c>
      <c r="N40" s="7"/>
      <c r="O40" s="7"/>
    </row>
    <row r="41" spans="1:15" ht="42" customHeight="1" x14ac:dyDescent="0.25">
      <c r="A41" s="8">
        <v>2</v>
      </c>
      <c r="B41" s="39" t="s">
        <v>165</v>
      </c>
      <c r="C41" s="5">
        <v>1920</v>
      </c>
      <c r="D41" s="5">
        <v>1920</v>
      </c>
      <c r="E41" s="8" t="s">
        <v>14</v>
      </c>
      <c r="F41" s="85" t="s">
        <v>112</v>
      </c>
      <c r="G41" s="85"/>
      <c r="H41" s="5">
        <f t="shared" si="0"/>
        <v>1920</v>
      </c>
      <c r="I41" s="40" t="str">
        <f t="shared" si="1"/>
        <v>เฮือนแม่หลวง</v>
      </c>
      <c r="J41" s="40"/>
      <c r="K41" s="5">
        <f t="shared" si="2"/>
        <v>1920</v>
      </c>
      <c r="L41" s="8" t="s">
        <v>15</v>
      </c>
      <c r="M41" s="6" t="s">
        <v>276</v>
      </c>
      <c r="N41" s="7"/>
      <c r="O41" s="7"/>
    </row>
    <row r="42" spans="1:15" ht="42" customHeight="1" x14ac:dyDescent="0.25">
      <c r="A42" s="8">
        <v>3</v>
      </c>
      <c r="B42" s="39" t="s">
        <v>166</v>
      </c>
      <c r="C42" s="5">
        <v>525</v>
      </c>
      <c r="D42" s="5">
        <v>525</v>
      </c>
      <c r="E42" s="8" t="s">
        <v>14</v>
      </c>
      <c r="F42" s="85" t="s">
        <v>112</v>
      </c>
      <c r="G42" s="85"/>
      <c r="H42" s="5">
        <f t="shared" si="0"/>
        <v>525</v>
      </c>
      <c r="I42" s="40" t="str">
        <f t="shared" si="1"/>
        <v>เฮือนแม่หลวง</v>
      </c>
      <c r="J42" s="40"/>
      <c r="K42" s="5">
        <f t="shared" si="2"/>
        <v>525</v>
      </c>
      <c r="L42" s="8" t="s">
        <v>15</v>
      </c>
      <c r="M42" s="6" t="s">
        <v>277</v>
      </c>
      <c r="N42" s="7"/>
      <c r="O42" s="7"/>
    </row>
    <row r="43" spans="1:15" ht="42" customHeight="1" x14ac:dyDescent="0.25">
      <c r="A43" s="8">
        <v>4</v>
      </c>
      <c r="B43" s="39" t="s">
        <v>133</v>
      </c>
      <c r="C43" s="5">
        <v>4101</v>
      </c>
      <c r="D43" s="5">
        <v>4101</v>
      </c>
      <c r="E43" s="8" t="s">
        <v>14</v>
      </c>
      <c r="F43" s="85" t="s">
        <v>125</v>
      </c>
      <c r="G43" s="85"/>
      <c r="H43" s="5">
        <f t="shared" si="0"/>
        <v>4101</v>
      </c>
      <c r="I43" s="40" t="str">
        <f t="shared" si="1"/>
        <v>ห้างหุ้นส่วนจำกัด เป่าเปา</v>
      </c>
      <c r="J43" s="40"/>
      <c r="K43" s="5">
        <f t="shared" si="2"/>
        <v>4101</v>
      </c>
      <c r="L43" s="8" t="s">
        <v>15</v>
      </c>
      <c r="M43" s="6" t="s">
        <v>278</v>
      </c>
      <c r="N43" s="7"/>
      <c r="O43" s="7"/>
    </row>
    <row r="44" spans="1:15" ht="42" customHeight="1" x14ac:dyDescent="0.25">
      <c r="A44" s="8">
        <v>5</v>
      </c>
      <c r="B44" s="39" t="s">
        <v>87</v>
      </c>
      <c r="C44" s="5">
        <v>2733</v>
      </c>
      <c r="D44" s="5">
        <v>2733</v>
      </c>
      <c r="E44" s="8" t="s">
        <v>14</v>
      </c>
      <c r="F44" s="85" t="s">
        <v>125</v>
      </c>
      <c r="G44" s="85"/>
      <c r="H44" s="5">
        <f t="shared" si="0"/>
        <v>2733</v>
      </c>
      <c r="I44" s="40" t="str">
        <f t="shared" si="1"/>
        <v>ห้างหุ้นส่วนจำกัด เป่าเปา</v>
      </c>
      <c r="J44" s="40"/>
      <c r="K44" s="5">
        <f t="shared" si="2"/>
        <v>2733</v>
      </c>
      <c r="L44" s="8" t="s">
        <v>15</v>
      </c>
      <c r="M44" s="6" t="s">
        <v>279</v>
      </c>
      <c r="N44" s="7"/>
      <c r="O44" s="7"/>
    </row>
    <row r="45" spans="1:15" ht="42" customHeight="1" x14ac:dyDescent="0.25">
      <c r="A45" s="8">
        <v>6</v>
      </c>
      <c r="B45" s="39" t="s">
        <v>166</v>
      </c>
      <c r="C45" s="5">
        <v>855</v>
      </c>
      <c r="D45" s="5">
        <v>855</v>
      </c>
      <c r="E45" s="8" t="s">
        <v>14</v>
      </c>
      <c r="F45" s="85" t="s">
        <v>125</v>
      </c>
      <c r="G45" s="85"/>
      <c r="H45" s="5">
        <f t="shared" si="0"/>
        <v>855</v>
      </c>
      <c r="I45" s="40" t="str">
        <f t="shared" si="1"/>
        <v>ห้างหุ้นส่วนจำกัด เป่าเปา</v>
      </c>
      <c r="J45" s="40"/>
      <c r="K45" s="5">
        <f t="shared" si="2"/>
        <v>855</v>
      </c>
      <c r="L45" s="8" t="s">
        <v>15</v>
      </c>
      <c r="M45" s="6" t="s">
        <v>280</v>
      </c>
      <c r="N45" s="7"/>
      <c r="O45" s="7"/>
    </row>
    <row r="46" spans="1:15" ht="42" customHeight="1" x14ac:dyDescent="0.25">
      <c r="A46" s="8">
        <v>7</v>
      </c>
      <c r="B46" s="39" t="s">
        <v>129</v>
      </c>
      <c r="C46" s="5">
        <v>4680</v>
      </c>
      <c r="D46" s="5">
        <v>4680</v>
      </c>
      <c r="E46" s="8" t="s">
        <v>14</v>
      </c>
      <c r="F46" s="85" t="s">
        <v>135</v>
      </c>
      <c r="G46" s="85"/>
      <c r="H46" s="5">
        <f t="shared" si="0"/>
        <v>4680</v>
      </c>
      <c r="I46" s="40" t="str">
        <f t="shared" si="1"/>
        <v>ห้างหุ้นส่วนจำกัด ณัฐชญาพานิช</v>
      </c>
      <c r="J46" s="40"/>
      <c r="K46" s="5">
        <f t="shared" si="2"/>
        <v>4680</v>
      </c>
      <c r="L46" s="8" t="s">
        <v>15</v>
      </c>
      <c r="M46" s="6" t="s">
        <v>281</v>
      </c>
      <c r="N46" s="7"/>
      <c r="O46" s="7"/>
    </row>
    <row r="47" spans="1:15" ht="42" customHeight="1" x14ac:dyDescent="0.25">
      <c r="A47" s="8">
        <v>8</v>
      </c>
      <c r="B47" s="39" t="s">
        <v>129</v>
      </c>
      <c r="C47" s="5">
        <v>3380</v>
      </c>
      <c r="D47" s="5">
        <v>3380</v>
      </c>
      <c r="E47" s="8" t="s">
        <v>14</v>
      </c>
      <c r="F47" s="85" t="s">
        <v>38</v>
      </c>
      <c r="G47" s="85"/>
      <c r="H47" s="5">
        <f t="shared" si="0"/>
        <v>3380</v>
      </c>
      <c r="I47" s="40" t="str">
        <f t="shared" si="1"/>
        <v>ร้านปรีชา</v>
      </c>
      <c r="J47" s="40"/>
      <c r="K47" s="5">
        <f t="shared" si="2"/>
        <v>3380</v>
      </c>
      <c r="L47" s="8" t="s">
        <v>15</v>
      </c>
      <c r="M47" s="6" t="s">
        <v>282</v>
      </c>
      <c r="N47" s="7"/>
      <c r="O47" s="7"/>
    </row>
    <row r="48" spans="1:15" ht="42" customHeight="1" x14ac:dyDescent="0.25">
      <c r="A48" s="8">
        <v>9</v>
      </c>
      <c r="B48" s="39" t="s">
        <v>133</v>
      </c>
      <c r="C48" s="43">
        <v>4617</v>
      </c>
      <c r="D48" s="43">
        <v>4617</v>
      </c>
      <c r="E48" s="8" t="s">
        <v>14</v>
      </c>
      <c r="F48" s="85" t="s">
        <v>160</v>
      </c>
      <c r="G48" s="85"/>
      <c r="H48" s="43">
        <f t="shared" si="0"/>
        <v>4617</v>
      </c>
      <c r="I48" s="40" t="str">
        <f t="shared" si="1"/>
        <v>บริษัท โมเดิร์น เอ็ดดูชั่น มอลล์ จำกัด</v>
      </c>
      <c r="J48" s="40"/>
      <c r="K48" s="5">
        <f t="shared" si="2"/>
        <v>4617</v>
      </c>
      <c r="L48" s="8" t="s">
        <v>15</v>
      </c>
      <c r="M48" s="6" t="s">
        <v>283</v>
      </c>
      <c r="N48" s="7"/>
      <c r="O48" s="7"/>
    </row>
    <row r="49" spans="1:15" ht="42" customHeight="1" x14ac:dyDescent="0.25">
      <c r="A49" s="8">
        <v>10</v>
      </c>
      <c r="B49" s="39" t="s">
        <v>133</v>
      </c>
      <c r="C49" s="5">
        <v>1012</v>
      </c>
      <c r="D49" s="5">
        <v>1012</v>
      </c>
      <c r="E49" s="8" t="s">
        <v>14</v>
      </c>
      <c r="F49" s="85" t="s">
        <v>160</v>
      </c>
      <c r="G49" s="85"/>
      <c r="H49" s="5">
        <f t="shared" si="0"/>
        <v>1012</v>
      </c>
      <c r="I49" s="40" t="str">
        <f t="shared" si="1"/>
        <v>บริษัท โมเดิร์น เอ็ดดูชั่น มอลล์ จำกัด</v>
      </c>
      <c r="J49" s="40"/>
      <c r="K49" s="5">
        <f t="shared" si="2"/>
        <v>1012</v>
      </c>
      <c r="L49" s="8" t="s">
        <v>15</v>
      </c>
      <c r="M49" s="6" t="s">
        <v>274</v>
      </c>
      <c r="N49" s="7"/>
      <c r="O49" s="7"/>
    </row>
    <row r="50" spans="1:15" ht="42" customHeight="1" x14ac:dyDescent="0.25">
      <c r="A50" s="8">
        <v>11</v>
      </c>
      <c r="B50" s="39" t="s">
        <v>167</v>
      </c>
      <c r="C50" s="5">
        <v>650</v>
      </c>
      <c r="D50" s="5">
        <v>650</v>
      </c>
      <c r="E50" s="8" t="s">
        <v>14</v>
      </c>
      <c r="F50" s="85" t="s">
        <v>38</v>
      </c>
      <c r="G50" s="85"/>
      <c r="H50" s="5">
        <f t="shared" si="0"/>
        <v>650</v>
      </c>
      <c r="I50" s="40" t="str">
        <f t="shared" si="1"/>
        <v>ร้านปรีชา</v>
      </c>
      <c r="J50" s="40"/>
      <c r="K50" s="5">
        <f t="shared" si="2"/>
        <v>650</v>
      </c>
      <c r="L50" s="8" t="s">
        <v>17</v>
      </c>
      <c r="M50" s="6" t="s">
        <v>318</v>
      </c>
      <c r="N50" s="7"/>
      <c r="O50" s="7"/>
    </row>
    <row r="51" spans="1:15" ht="42" customHeight="1" x14ac:dyDescent="0.25">
      <c r="A51" s="8">
        <v>12</v>
      </c>
      <c r="B51" s="39" t="s">
        <v>168</v>
      </c>
      <c r="C51" s="43">
        <v>900</v>
      </c>
      <c r="D51" s="43">
        <v>900</v>
      </c>
      <c r="E51" s="8" t="s">
        <v>14</v>
      </c>
      <c r="F51" s="85" t="s">
        <v>38</v>
      </c>
      <c r="G51" s="85"/>
      <c r="H51" s="43">
        <f t="shared" si="0"/>
        <v>900</v>
      </c>
      <c r="I51" s="40" t="str">
        <f t="shared" si="1"/>
        <v>ร้านปรีชา</v>
      </c>
      <c r="J51" s="40"/>
      <c r="K51" s="5">
        <f t="shared" si="2"/>
        <v>900</v>
      </c>
      <c r="L51" s="8" t="s">
        <v>17</v>
      </c>
      <c r="M51" s="6" t="s">
        <v>319</v>
      </c>
      <c r="N51" s="7"/>
      <c r="O51" s="7"/>
    </row>
    <row r="52" spans="1:15" ht="42" customHeight="1" x14ac:dyDescent="0.25">
      <c r="A52" s="8">
        <v>13</v>
      </c>
      <c r="B52" s="42" t="s">
        <v>70</v>
      </c>
      <c r="C52" s="5">
        <v>16548.38</v>
      </c>
      <c r="D52" s="5">
        <v>16548.38</v>
      </c>
      <c r="E52" s="8" t="s">
        <v>14</v>
      </c>
      <c r="F52" s="85" t="s">
        <v>169</v>
      </c>
      <c r="G52" s="85"/>
      <c r="H52" s="5">
        <f t="shared" si="0"/>
        <v>16548.38</v>
      </c>
      <c r="I52" s="40" t="str">
        <f t="shared" si="1"/>
        <v>นายพัดสน  แก้วต้อม</v>
      </c>
      <c r="J52" s="40"/>
      <c r="K52" s="5">
        <f t="shared" si="2"/>
        <v>16548.38</v>
      </c>
      <c r="L52" s="8" t="s">
        <v>17</v>
      </c>
      <c r="M52" s="6" t="s">
        <v>348</v>
      </c>
      <c r="N52" s="7"/>
      <c r="O52" s="7"/>
    </row>
    <row r="53" spans="1:15" ht="42" customHeight="1" x14ac:dyDescent="0.3">
      <c r="A53" s="8">
        <v>14</v>
      </c>
      <c r="B53" s="63" t="s">
        <v>286</v>
      </c>
      <c r="C53" s="62">
        <v>258900</v>
      </c>
      <c r="D53" s="62">
        <v>274676</v>
      </c>
      <c r="E53" s="8" t="s">
        <v>14</v>
      </c>
      <c r="F53" s="85" t="s">
        <v>321</v>
      </c>
      <c r="G53" s="85"/>
      <c r="H53" s="5">
        <v>258900</v>
      </c>
      <c r="I53" s="40" t="str">
        <f t="shared" si="1"/>
        <v>บริษัท ศ.แสนจาเจริญ จำกัด</v>
      </c>
      <c r="J53" s="40"/>
      <c r="K53" s="5">
        <f t="shared" si="2"/>
        <v>258900</v>
      </c>
      <c r="L53" s="8" t="s">
        <v>17</v>
      </c>
      <c r="M53" s="63" t="s">
        <v>353</v>
      </c>
      <c r="N53" s="13"/>
      <c r="O53" s="13"/>
    </row>
    <row r="54" spans="1:15" ht="42" customHeight="1" x14ac:dyDescent="0.3">
      <c r="A54" s="8">
        <v>15</v>
      </c>
      <c r="B54" s="63" t="s">
        <v>288</v>
      </c>
      <c r="C54" s="62">
        <v>307500</v>
      </c>
      <c r="D54" s="5">
        <v>225717</v>
      </c>
      <c r="E54" s="8" t="s">
        <v>14</v>
      </c>
      <c r="F54" s="85" t="s">
        <v>321</v>
      </c>
      <c r="G54" s="85"/>
      <c r="H54" s="5">
        <v>225000</v>
      </c>
      <c r="I54" s="40" t="str">
        <f>F54</f>
        <v>บริษัท ศ.แสนจาเจริญ จำกัด</v>
      </c>
      <c r="J54" s="40"/>
      <c r="K54" s="5">
        <f>H54</f>
        <v>225000</v>
      </c>
      <c r="L54" s="8" t="s">
        <v>17</v>
      </c>
      <c r="M54" s="63" t="s">
        <v>355</v>
      </c>
      <c r="N54" s="13"/>
      <c r="O54" s="13"/>
    </row>
    <row r="55" spans="1:15" ht="42" customHeight="1" x14ac:dyDescent="0.3">
      <c r="A55" s="8">
        <v>16</v>
      </c>
      <c r="B55" s="63" t="s">
        <v>287</v>
      </c>
      <c r="C55" s="62">
        <v>508000</v>
      </c>
      <c r="D55" s="5">
        <v>479717</v>
      </c>
      <c r="E55" s="8" t="s">
        <v>14</v>
      </c>
      <c r="F55" s="85" t="s">
        <v>324</v>
      </c>
      <c r="G55" s="85"/>
      <c r="H55" s="5">
        <v>476000</v>
      </c>
      <c r="I55" s="40" t="str">
        <f t="shared" si="1"/>
        <v>ห้างหุ้นส่วนจำกัด นำโชคก่อสร้าง 2019</v>
      </c>
      <c r="J55" s="40"/>
      <c r="K55" s="5">
        <f t="shared" si="2"/>
        <v>476000</v>
      </c>
      <c r="L55" s="59" t="s">
        <v>382</v>
      </c>
      <c r="M55" s="63" t="s">
        <v>354</v>
      </c>
      <c r="N55" s="13"/>
      <c r="O55" s="13"/>
    </row>
    <row r="57" spans="1:15" x14ac:dyDescent="0.25">
      <c r="C57" s="70">
        <f>SUM(C40:C56)</f>
        <v>1118211.3799999999</v>
      </c>
      <c r="D57" s="70"/>
    </row>
  </sheetData>
  <mergeCells count="61">
    <mergeCell ref="C57:D57"/>
    <mergeCell ref="F53:G53"/>
    <mergeCell ref="F55:G55"/>
    <mergeCell ref="F54:G54"/>
    <mergeCell ref="I53:J53"/>
    <mergeCell ref="I55:J55"/>
    <mergeCell ref="I54:J54"/>
    <mergeCell ref="F51:G51"/>
    <mergeCell ref="I51:J51"/>
    <mergeCell ref="F48:G48"/>
    <mergeCell ref="I48:J48"/>
    <mergeCell ref="F49:G49"/>
    <mergeCell ref="I49:J49"/>
    <mergeCell ref="F42:G42"/>
    <mergeCell ref="I42:J42"/>
    <mergeCell ref="F52:G52"/>
    <mergeCell ref="I52:J52"/>
    <mergeCell ref="F43:G43"/>
    <mergeCell ref="I43:J43"/>
    <mergeCell ref="F44:G44"/>
    <mergeCell ref="I44:J44"/>
    <mergeCell ref="F45:G45"/>
    <mergeCell ref="I45:J45"/>
    <mergeCell ref="F46:G46"/>
    <mergeCell ref="I46:J46"/>
    <mergeCell ref="F47:G47"/>
    <mergeCell ref="I47:J47"/>
    <mergeCell ref="F50:G50"/>
    <mergeCell ref="I50:J50"/>
    <mergeCell ref="M38:M39"/>
    <mergeCell ref="F39:G39"/>
    <mergeCell ref="I39:J39"/>
    <mergeCell ref="F40:G40"/>
    <mergeCell ref="I40:J40"/>
    <mergeCell ref="F41:G41"/>
    <mergeCell ref="I41:J41"/>
    <mergeCell ref="A38:A39"/>
    <mergeCell ref="B38:B39"/>
    <mergeCell ref="C38:C39"/>
    <mergeCell ref="E38:E39"/>
    <mergeCell ref="F38:H38"/>
    <mergeCell ref="I38:K38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9C95-257C-4827-BA4D-91791DC5D1A5}">
  <sheetPr>
    <tabColor rgb="FFFFC000"/>
  </sheetPr>
  <dimension ref="A1:O50"/>
  <sheetViews>
    <sheetView topLeftCell="A32" zoomScale="110" zoomScaleNormal="110" workbookViewId="0">
      <selection activeCell="E48" sqref="E48"/>
    </sheetView>
  </sheetViews>
  <sheetFormatPr defaultRowHeight="15" x14ac:dyDescent="0.25"/>
  <cols>
    <col min="1" max="1" width="6" style="16" customWidth="1"/>
    <col min="2" max="2" width="35.625" style="16" customWidth="1"/>
    <col min="3" max="12" width="12.625" style="16" customWidth="1"/>
    <col min="13" max="13" width="21.625" style="16" customWidth="1"/>
    <col min="14" max="14" width="0.25" style="16" customWidth="1"/>
    <col min="15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64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411</v>
      </c>
      <c r="G8" s="34">
        <f>SUM(C50)</f>
        <v>210485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411</v>
      </c>
      <c r="G11" s="36">
        <f>SUM(G6:H10)</f>
        <v>210485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14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410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65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25">
      <c r="A40" s="54">
        <v>1</v>
      </c>
      <c r="B40" s="61" t="s">
        <v>289</v>
      </c>
      <c r="C40" s="62">
        <v>7500</v>
      </c>
      <c r="D40" s="100">
        <v>7500</v>
      </c>
      <c r="E40" s="8" t="s">
        <v>14</v>
      </c>
      <c r="F40" s="85" t="s">
        <v>112</v>
      </c>
      <c r="G40" s="85"/>
      <c r="H40" s="100">
        <v>7500</v>
      </c>
      <c r="I40" s="40" t="str">
        <f>F40</f>
        <v>เฮือนแม่หลวง</v>
      </c>
      <c r="J40" s="40"/>
      <c r="K40" s="24">
        <f>H40</f>
        <v>7500</v>
      </c>
      <c r="L40" s="8" t="s">
        <v>15</v>
      </c>
      <c r="M40" s="39" t="s">
        <v>291</v>
      </c>
    </row>
    <row r="41" spans="1:15" ht="42" customHeight="1" x14ac:dyDescent="0.3">
      <c r="A41" s="8">
        <v>2</v>
      </c>
      <c r="B41" s="61" t="s">
        <v>181</v>
      </c>
      <c r="C41" s="62">
        <v>14782</v>
      </c>
      <c r="D41" s="62">
        <v>14782</v>
      </c>
      <c r="E41" s="8" t="s">
        <v>14</v>
      </c>
      <c r="F41" s="40" t="s">
        <v>290</v>
      </c>
      <c r="G41" s="40"/>
      <c r="H41" s="62">
        <v>14782</v>
      </c>
      <c r="I41" s="40" t="str">
        <f>F41</f>
        <v>บริษัท พงศ์โชตนาการยาง จำกัด</v>
      </c>
      <c r="J41" s="40"/>
      <c r="K41" s="24">
        <f>H41</f>
        <v>14782</v>
      </c>
      <c r="L41" s="8" t="s">
        <v>15</v>
      </c>
      <c r="M41" s="39" t="s">
        <v>292</v>
      </c>
      <c r="N41" s="13"/>
      <c r="O41" s="13"/>
    </row>
    <row r="42" spans="1:15" ht="42" customHeight="1" x14ac:dyDescent="0.25">
      <c r="A42" s="54">
        <v>3</v>
      </c>
      <c r="B42" s="39" t="s">
        <v>170</v>
      </c>
      <c r="C42" s="24">
        <v>3830</v>
      </c>
      <c r="D42" s="24">
        <v>3830</v>
      </c>
      <c r="E42" s="8" t="s">
        <v>14</v>
      </c>
      <c r="F42" s="40" t="s">
        <v>37</v>
      </c>
      <c r="G42" s="40"/>
      <c r="H42" s="24">
        <f>C42</f>
        <v>3830</v>
      </c>
      <c r="I42" s="40" t="str">
        <f>F42</f>
        <v>อู่ตี๋เจริญยนต์</v>
      </c>
      <c r="J42" s="40"/>
      <c r="K42" s="24">
        <f>H42</f>
        <v>3830</v>
      </c>
      <c r="L42" s="8" t="s">
        <v>17</v>
      </c>
      <c r="M42" s="39" t="s">
        <v>320</v>
      </c>
      <c r="N42" s="7"/>
      <c r="O42" s="7"/>
    </row>
    <row r="43" spans="1:15" ht="42" customHeight="1" x14ac:dyDescent="0.25">
      <c r="A43" s="8">
        <v>4</v>
      </c>
      <c r="B43" s="39" t="s">
        <v>171</v>
      </c>
      <c r="C43" s="24">
        <v>800</v>
      </c>
      <c r="D43" s="24">
        <v>800</v>
      </c>
      <c r="E43" s="8" t="s">
        <v>14</v>
      </c>
      <c r="F43" s="40" t="s">
        <v>81</v>
      </c>
      <c r="G43" s="40"/>
      <c r="H43" s="24">
        <f t="shared" ref="H43:H48" si="0">C43</f>
        <v>800</v>
      </c>
      <c r="I43" s="40" t="str">
        <f t="shared" ref="I43:I48" si="1">F43</f>
        <v>ร้านคอมพิวเมทเซ็นเตอร์</v>
      </c>
      <c r="J43" s="40"/>
      <c r="K43" s="24">
        <f t="shared" ref="K43:K48" si="2">H43</f>
        <v>800</v>
      </c>
      <c r="L43" s="8" t="s">
        <v>17</v>
      </c>
      <c r="M43" s="39" t="s">
        <v>174</v>
      </c>
      <c r="N43" s="7"/>
      <c r="O43" s="7"/>
    </row>
    <row r="44" spans="1:15" ht="42" customHeight="1" x14ac:dyDescent="0.25">
      <c r="A44" s="54">
        <v>5</v>
      </c>
      <c r="B44" s="61" t="s">
        <v>184</v>
      </c>
      <c r="C44" s="62">
        <v>125664</v>
      </c>
      <c r="D44" s="62">
        <v>125664</v>
      </c>
      <c r="E44" s="8" t="s">
        <v>14</v>
      </c>
      <c r="F44" s="40" t="s">
        <v>321</v>
      </c>
      <c r="G44" s="40"/>
      <c r="H44" s="62">
        <v>125000</v>
      </c>
      <c r="I44" s="40" t="str">
        <f>F44</f>
        <v>บริษัท ศ.แสนจาเจริญ จำกัด</v>
      </c>
      <c r="J44" s="40"/>
      <c r="K44" s="24">
        <f>H44</f>
        <v>125000</v>
      </c>
      <c r="L44" s="8" t="s">
        <v>17</v>
      </c>
      <c r="M44" s="39" t="s">
        <v>322</v>
      </c>
    </row>
    <row r="45" spans="1:15" ht="42" customHeight="1" x14ac:dyDescent="0.3">
      <c r="A45" s="8">
        <v>6</v>
      </c>
      <c r="B45" s="61" t="s">
        <v>182</v>
      </c>
      <c r="C45" s="62">
        <v>15895</v>
      </c>
      <c r="D45" s="62">
        <v>15895</v>
      </c>
      <c r="E45" s="8" t="s">
        <v>14</v>
      </c>
      <c r="F45" s="40" t="s">
        <v>321</v>
      </c>
      <c r="G45" s="40"/>
      <c r="H45" s="62">
        <v>15500</v>
      </c>
      <c r="I45" s="40" t="str">
        <f>F45</f>
        <v>บริษัท ศ.แสนจาเจริญ จำกัด</v>
      </c>
      <c r="J45" s="40"/>
      <c r="K45" s="24">
        <f>H45</f>
        <v>15500</v>
      </c>
      <c r="L45" s="8" t="s">
        <v>17</v>
      </c>
      <c r="M45" s="39" t="s">
        <v>323</v>
      </c>
      <c r="N45" s="13"/>
      <c r="O45" s="13"/>
    </row>
    <row r="46" spans="1:15" ht="42" customHeight="1" x14ac:dyDescent="0.25">
      <c r="A46" s="54">
        <v>7</v>
      </c>
      <c r="B46" s="39" t="s">
        <v>157</v>
      </c>
      <c r="C46" s="24">
        <v>1250</v>
      </c>
      <c r="D46" s="24">
        <v>1250</v>
      </c>
      <c r="E46" s="8" t="s">
        <v>14</v>
      </c>
      <c r="F46" s="40" t="s">
        <v>161</v>
      </c>
      <c r="G46" s="40"/>
      <c r="H46" s="24">
        <f t="shared" si="0"/>
        <v>1250</v>
      </c>
      <c r="I46" s="40" t="str">
        <f t="shared" si="1"/>
        <v>ห้างหุ้นส่วนจำกัด เชียงใหม่โมเดอร์นฟอร์ม</v>
      </c>
      <c r="J46" s="40"/>
      <c r="K46" s="24">
        <f t="shared" si="2"/>
        <v>1250</v>
      </c>
      <c r="L46" s="8" t="s">
        <v>17</v>
      </c>
      <c r="M46" s="39" t="s">
        <v>175</v>
      </c>
      <c r="N46" s="7"/>
      <c r="O46" s="7"/>
    </row>
    <row r="47" spans="1:15" ht="42" customHeight="1" x14ac:dyDescent="0.3">
      <c r="A47" s="8">
        <v>8</v>
      </c>
      <c r="B47" s="61" t="s">
        <v>183</v>
      </c>
      <c r="C47" s="62">
        <v>39324</v>
      </c>
      <c r="D47" s="62">
        <v>39324</v>
      </c>
      <c r="E47" s="8" t="s">
        <v>14</v>
      </c>
      <c r="F47" s="40" t="s">
        <v>324</v>
      </c>
      <c r="G47" s="40"/>
      <c r="H47" s="62">
        <v>39000</v>
      </c>
      <c r="I47" s="40" t="str">
        <f t="shared" ref="I47" si="3">F47</f>
        <v>ห้างหุ้นส่วนจำกัด นำโชคก่อสร้าง 2019</v>
      </c>
      <c r="J47" s="40"/>
      <c r="K47" s="24">
        <f>H47</f>
        <v>39000</v>
      </c>
      <c r="L47" s="8" t="s">
        <v>17</v>
      </c>
      <c r="M47" s="39" t="s">
        <v>325</v>
      </c>
      <c r="N47" s="13"/>
      <c r="O47" s="13"/>
    </row>
    <row r="48" spans="1:15" ht="42" customHeight="1" x14ac:dyDescent="0.25">
      <c r="A48" s="54">
        <v>9</v>
      </c>
      <c r="B48" s="39" t="s">
        <v>172</v>
      </c>
      <c r="C48" s="24">
        <v>1440</v>
      </c>
      <c r="D48" s="24">
        <v>1440</v>
      </c>
      <c r="E48" s="8" t="s">
        <v>14</v>
      </c>
      <c r="F48" s="40" t="s">
        <v>173</v>
      </c>
      <c r="G48" s="40"/>
      <c r="H48" s="24">
        <f t="shared" si="0"/>
        <v>1440</v>
      </c>
      <c r="I48" s="40" t="str">
        <f t="shared" si="1"/>
        <v>ร้าน ดีดี ก็อปปี้</v>
      </c>
      <c r="J48" s="40"/>
      <c r="K48" s="24">
        <f t="shared" si="2"/>
        <v>1440</v>
      </c>
      <c r="L48" s="8" t="s">
        <v>17</v>
      </c>
      <c r="M48" s="39" t="s">
        <v>176</v>
      </c>
      <c r="N48" s="7"/>
      <c r="O48" s="7"/>
    </row>
    <row r="50" spans="3:3" ht="18.75" x14ac:dyDescent="0.3">
      <c r="C50" s="66">
        <f>SUM(C40:C49)</f>
        <v>210485</v>
      </c>
    </row>
  </sheetData>
  <mergeCells count="46">
    <mergeCell ref="F46:G46"/>
    <mergeCell ref="I46:J46"/>
    <mergeCell ref="F48:G48"/>
    <mergeCell ref="I48:J48"/>
    <mergeCell ref="F41:G41"/>
    <mergeCell ref="F45:G45"/>
    <mergeCell ref="F47:G47"/>
    <mergeCell ref="F44:G44"/>
    <mergeCell ref="I41:J41"/>
    <mergeCell ref="I45:J45"/>
    <mergeCell ref="I47:J47"/>
    <mergeCell ref="I44:J44"/>
    <mergeCell ref="M38:M39"/>
    <mergeCell ref="F39:G39"/>
    <mergeCell ref="I39:J39"/>
    <mergeCell ref="F42:G42"/>
    <mergeCell ref="I42:J42"/>
    <mergeCell ref="F43:G43"/>
    <mergeCell ref="I43:J43"/>
    <mergeCell ref="A38:A39"/>
    <mergeCell ref="B38:B39"/>
    <mergeCell ref="C38:C39"/>
    <mergeCell ref="E38:E39"/>
    <mergeCell ref="F38:H38"/>
    <mergeCell ref="I38:K38"/>
    <mergeCell ref="F40:G40"/>
    <mergeCell ref="I40:J40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57A0-FF6A-4D31-8538-CDE31F8D45CA}">
  <sheetPr>
    <tabColor rgb="FFFFC000"/>
  </sheetPr>
  <dimension ref="A1:O66"/>
  <sheetViews>
    <sheetView zoomScale="110" zoomScaleNormal="110" workbookViewId="0">
      <selection activeCell="I11" sqref="I11"/>
    </sheetView>
  </sheetViews>
  <sheetFormatPr defaultRowHeight="15" x14ac:dyDescent="0.25"/>
  <cols>
    <col min="1" max="1" width="6" style="16" customWidth="1"/>
    <col min="2" max="2" width="35.625" style="16" customWidth="1"/>
    <col min="3" max="12" width="12.625" style="16" customWidth="1"/>
    <col min="13" max="13" width="21.625" style="16" customWidth="1"/>
    <col min="14" max="14" width="0.25" style="16" customWidth="1"/>
    <col min="15" max="15" width="2.75" style="16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390</v>
      </c>
      <c r="G8" s="34">
        <f>SUM(C66)</f>
        <v>1215465.6600000001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390</v>
      </c>
      <c r="G11" s="36">
        <f>SUM(G8)</f>
        <v>1215465.6600000001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14" t="s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389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s="58" customFormat="1" ht="42" customHeight="1" x14ac:dyDescent="0.3">
      <c r="A40" s="54">
        <v>1</v>
      </c>
      <c r="B40" s="63" t="s">
        <v>207</v>
      </c>
      <c r="C40" s="62">
        <v>62807.95</v>
      </c>
      <c r="D40" s="62">
        <v>62807.95</v>
      </c>
      <c r="E40" s="8" t="s">
        <v>14</v>
      </c>
      <c r="F40" s="40" t="s">
        <v>93</v>
      </c>
      <c r="G40" s="40"/>
      <c r="H40" s="62">
        <v>62807.95</v>
      </c>
      <c r="I40" s="40" t="str">
        <f t="shared" ref="I40:I41" si="0">F40</f>
        <v>สหกรณ์โคนมเชียงใหม่ จำกัด</v>
      </c>
      <c r="J40" s="40"/>
      <c r="K40" s="5">
        <f t="shared" ref="K40:K41" si="1">H40</f>
        <v>62807.95</v>
      </c>
      <c r="L40" s="8" t="s">
        <v>15</v>
      </c>
      <c r="M40" s="6" t="s">
        <v>211</v>
      </c>
    </row>
    <row r="41" spans="1:15" s="58" customFormat="1" ht="42" customHeight="1" x14ac:dyDescent="0.3">
      <c r="A41" s="8">
        <v>2</v>
      </c>
      <c r="B41" s="63" t="s">
        <v>208</v>
      </c>
      <c r="C41" s="62">
        <v>9932.42</v>
      </c>
      <c r="D41" s="62">
        <v>9932.42</v>
      </c>
      <c r="E41" s="8" t="s">
        <v>14</v>
      </c>
      <c r="F41" s="40" t="s">
        <v>93</v>
      </c>
      <c r="G41" s="40"/>
      <c r="H41" s="62">
        <v>9932.42</v>
      </c>
      <c r="I41" s="40" t="str">
        <f t="shared" si="0"/>
        <v>สหกรณ์โคนมเชียงใหม่ จำกัด</v>
      </c>
      <c r="J41" s="40"/>
      <c r="K41" s="5">
        <f t="shared" si="1"/>
        <v>9932.42</v>
      </c>
      <c r="L41" s="8" t="s">
        <v>15</v>
      </c>
      <c r="M41" s="6" t="s">
        <v>210</v>
      </c>
      <c r="N41" s="13"/>
      <c r="O41" s="13"/>
    </row>
    <row r="42" spans="1:15" s="58" customFormat="1" ht="42" customHeight="1" x14ac:dyDescent="0.3">
      <c r="A42" s="54">
        <v>3</v>
      </c>
      <c r="B42" s="63" t="s">
        <v>209</v>
      </c>
      <c r="C42" s="62">
        <v>16515.330000000002</v>
      </c>
      <c r="D42" s="62">
        <v>16515.330000000002</v>
      </c>
      <c r="E42" s="8" t="s">
        <v>14</v>
      </c>
      <c r="F42" s="40" t="s">
        <v>93</v>
      </c>
      <c r="G42" s="40"/>
      <c r="H42" s="62">
        <v>16515.330000000002</v>
      </c>
      <c r="I42" s="40" t="str">
        <f t="shared" ref="I42" si="2">F42</f>
        <v>สหกรณ์โคนมเชียงใหม่ จำกัด</v>
      </c>
      <c r="J42" s="40"/>
      <c r="K42" s="5">
        <f t="shared" ref="K42" si="3">H42</f>
        <v>16515.330000000002</v>
      </c>
      <c r="L42" s="8" t="s">
        <v>15</v>
      </c>
      <c r="M42" s="6" t="s">
        <v>212</v>
      </c>
      <c r="N42" s="13"/>
      <c r="O42" s="13"/>
    </row>
    <row r="43" spans="1:15" s="58" customFormat="1" ht="42" customHeight="1" x14ac:dyDescent="0.3">
      <c r="A43" s="8">
        <v>4</v>
      </c>
      <c r="B43" s="42" t="s">
        <v>66</v>
      </c>
      <c r="C43" s="53">
        <v>150000</v>
      </c>
      <c r="D43" s="53">
        <v>150000</v>
      </c>
      <c r="E43" s="8" t="s">
        <v>14</v>
      </c>
      <c r="F43" s="40" t="s">
        <v>74</v>
      </c>
      <c r="G43" s="40"/>
      <c r="H43" s="53">
        <v>150000</v>
      </c>
      <c r="I43" s="40" t="str">
        <f>F43</f>
        <v>สหกรณ์การเกษตรหมู่บ้านสหกรณ์สันกำแพง  จำกัด</v>
      </c>
      <c r="J43" s="40"/>
      <c r="K43" s="5">
        <f>H43</f>
        <v>150000</v>
      </c>
      <c r="L43" s="8" t="s">
        <v>15</v>
      </c>
      <c r="M43" s="6" t="s">
        <v>213</v>
      </c>
      <c r="N43" s="7"/>
      <c r="O43" s="7"/>
    </row>
    <row r="44" spans="1:15" s="58" customFormat="1" ht="42" customHeight="1" x14ac:dyDescent="0.3">
      <c r="A44" s="54">
        <v>5</v>
      </c>
      <c r="B44" s="42" t="s">
        <v>66</v>
      </c>
      <c r="C44" s="53">
        <v>50000</v>
      </c>
      <c r="D44" s="53">
        <v>50000</v>
      </c>
      <c r="E44" s="8" t="s">
        <v>14</v>
      </c>
      <c r="F44" s="40" t="s">
        <v>74</v>
      </c>
      <c r="G44" s="40"/>
      <c r="H44" s="53">
        <v>50000</v>
      </c>
      <c r="I44" s="40" t="str">
        <f t="shared" ref="I44:I58" si="4">F44</f>
        <v>สหกรณ์การเกษตรหมู่บ้านสหกรณ์สันกำแพง  จำกัด</v>
      </c>
      <c r="J44" s="40"/>
      <c r="K44" s="5">
        <f t="shared" ref="K44:K58" si="5">H44</f>
        <v>50000</v>
      </c>
      <c r="L44" s="8" t="s">
        <v>15</v>
      </c>
      <c r="M44" s="6" t="s">
        <v>16</v>
      </c>
      <c r="N44" s="7"/>
      <c r="O44" s="7"/>
    </row>
    <row r="45" spans="1:15" s="58" customFormat="1" ht="42" customHeight="1" x14ac:dyDescent="0.3">
      <c r="A45" s="8">
        <v>6</v>
      </c>
      <c r="B45" s="42" t="s">
        <v>66</v>
      </c>
      <c r="C45" s="53">
        <v>100000</v>
      </c>
      <c r="D45" s="53">
        <v>100000</v>
      </c>
      <c r="E45" s="8" t="s">
        <v>14</v>
      </c>
      <c r="F45" s="40" t="s">
        <v>74</v>
      </c>
      <c r="G45" s="40"/>
      <c r="H45" s="53">
        <v>100000</v>
      </c>
      <c r="I45" s="40" t="str">
        <f t="shared" si="4"/>
        <v>สหกรณ์การเกษตรหมู่บ้านสหกรณ์สันกำแพง  จำกัด</v>
      </c>
      <c r="J45" s="40"/>
      <c r="K45" s="5">
        <f t="shared" si="5"/>
        <v>100000</v>
      </c>
      <c r="L45" s="8" t="s">
        <v>15</v>
      </c>
      <c r="M45" s="6" t="s">
        <v>83</v>
      </c>
      <c r="N45" s="7"/>
      <c r="O45" s="7"/>
    </row>
    <row r="46" spans="1:15" s="58" customFormat="1" ht="42" customHeight="1" x14ac:dyDescent="0.3">
      <c r="A46" s="54">
        <v>7</v>
      </c>
      <c r="B46" s="63" t="s">
        <v>188</v>
      </c>
      <c r="C46" s="62">
        <v>197774.8</v>
      </c>
      <c r="D46" s="62">
        <v>197774.8</v>
      </c>
      <c r="E46" s="8" t="s">
        <v>14</v>
      </c>
      <c r="F46" s="40" t="s">
        <v>93</v>
      </c>
      <c r="G46" s="40"/>
      <c r="H46" s="62">
        <v>197774.8</v>
      </c>
      <c r="I46" s="40" t="str">
        <f>F46</f>
        <v>สหกรณ์โคนมเชียงใหม่ จำกัด</v>
      </c>
      <c r="J46" s="40"/>
      <c r="K46" s="5">
        <f>H46</f>
        <v>197774.8</v>
      </c>
      <c r="L46" s="8" t="s">
        <v>15</v>
      </c>
      <c r="M46" s="6" t="s">
        <v>214</v>
      </c>
    </row>
    <row r="47" spans="1:15" s="58" customFormat="1" ht="42" customHeight="1" x14ac:dyDescent="0.3">
      <c r="A47" s="8">
        <v>8</v>
      </c>
      <c r="B47" s="63" t="s">
        <v>187</v>
      </c>
      <c r="C47" s="62">
        <v>34517.300000000003</v>
      </c>
      <c r="D47" s="62">
        <v>34517.300000000003</v>
      </c>
      <c r="E47" s="8" t="s">
        <v>14</v>
      </c>
      <c r="F47" s="40" t="s">
        <v>93</v>
      </c>
      <c r="G47" s="40"/>
      <c r="H47" s="62">
        <v>34517.300000000003</v>
      </c>
      <c r="I47" s="40" t="str">
        <f>F47</f>
        <v>สหกรณ์โคนมเชียงใหม่ จำกัด</v>
      </c>
      <c r="J47" s="40"/>
      <c r="K47" s="5">
        <f>H47</f>
        <v>34517.300000000003</v>
      </c>
      <c r="L47" s="8" t="s">
        <v>15</v>
      </c>
      <c r="M47" s="6" t="s">
        <v>215</v>
      </c>
      <c r="N47" s="13"/>
      <c r="O47" s="13"/>
    </row>
    <row r="48" spans="1:15" s="58" customFormat="1" ht="42" customHeight="1" x14ac:dyDescent="0.3">
      <c r="A48" s="54">
        <v>9</v>
      </c>
      <c r="B48" s="63" t="s">
        <v>186</v>
      </c>
      <c r="C48" s="62">
        <v>14445</v>
      </c>
      <c r="D48" s="62">
        <v>14445</v>
      </c>
      <c r="E48" s="19" t="s">
        <v>14</v>
      </c>
      <c r="F48" s="52" t="s">
        <v>293</v>
      </c>
      <c r="G48" s="52"/>
      <c r="H48" s="62">
        <v>14445</v>
      </c>
      <c r="I48" s="40" t="str">
        <f t="shared" ref="I48" si="6">F48</f>
        <v>บริษัท วีเวอร์คเน็ทเวอร์ค จำกัด</v>
      </c>
      <c r="J48" s="40"/>
      <c r="K48" s="5">
        <f t="shared" ref="K48" si="7">H48</f>
        <v>14445</v>
      </c>
      <c r="L48" s="8" t="s">
        <v>17</v>
      </c>
      <c r="M48" s="6" t="s">
        <v>294</v>
      </c>
      <c r="N48" s="7"/>
      <c r="O48" s="7"/>
    </row>
    <row r="49" spans="1:15" s="58" customFormat="1" ht="42" customHeight="1" x14ac:dyDescent="0.3">
      <c r="A49" s="8">
        <v>10</v>
      </c>
      <c r="B49" s="42" t="s">
        <v>72</v>
      </c>
      <c r="C49" s="53">
        <v>3330</v>
      </c>
      <c r="D49" s="53">
        <v>3330</v>
      </c>
      <c r="E49" s="8" t="s">
        <v>14</v>
      </c>
      <c r="F49" s="40" t="s">
        <v>37</v>
      </c>
      <c r="G49" s="40"/>
      <c r="H49" s="53">
        <v>3330</v>
      </c>
      <c r="I49" s="40" t="str">
        <f t="shared" si="4"/>
        <v>อู่ตี๋เจริญยนต์</v>
      </c>
      <c r="J49" s="40"/>
      <c r="K49" s="5">
        <f t="shared" si="5"/>
        <v>3330</v>
      </c>
      <c r="L49" s="8" t="s">
        <v>17</v>
      </c>
      <c r="M49" s="6" t="s">
        <v>84</v>
      </c>
      <c r="N49" s="7"/>
      <c r="O49" s="7"/>
    </row>
    <row r="50" spans="1:15" s="58" customFormat="1" ht="42" customHeight="1" x14ac:dyDescent="0.3">
      <c r="A50" s="54">
        <v>11</v>
      </c>
      <c r="B50" s="42" t="s">
        <v>72</v>
      </c>
      <c r="C50" s="53">
        <v>2780</v>
      </c>
      <c r="D50" s="53">
        <v>2780</v>
      </c>
      <c r="E50" s="8" t="s">
        <v>14</v>
      </c>
      <c r="F50" s="40" t="s">
        <v>38</v>
      </c>
      <c r="G50" s="40"/>
      <c r="H50" s="53">
        <v>2780</v>
      </c>
      <c r="I50" s="40" t="str">
        <f t="shared" si="4"/>
        <v>ร้านปรีชา</v>
      </c>
      <c r="J50" s="40"/>
      <c r="K50" s="5">
        <f t="shared" si="5"/>
        <v>2780</v>
      </c>
      <c r="L50" s="8" t="s">
        <v>17</v>
      </c>
      <c r="M50" s="6" t="s">
        <v>85</v>
      </c>
      <c r="N50" s="7"/>
      <c r="O50" s="7"/>
    </row>
    <row r="51" spans="1:15" s="58" customFormat="1" ht="42" customHeight="1" x14ac:dyDescent="0.3">
      <c r="A51" s="8">
        <v>12</v>
      </c>
      <c r="B51" s="42" t="s">
        <v>73</v>
      </c>
      <c r="C51" s="53">
        <v>1500</v>
      </c>
      <c r="D51" s="53">
        <v>1500</v>
      </c>
      <c r="E51" s="8" t="s">
        <v>14</v>
      </c>
      <c r="F51" s="40" t="s">
        <v>81</v>
      </c>
      <c r="G51" s="40"/>
      <c r="H51" s="53">
        <v>1500</v>
      </c>
      <c r="I51" s="40" t="str">
        <f t="shared" si="4"/>
        <v>ร้านคอมพิวเมทเซ็นเตอร์</v>
      </c>
      <c r="J51" s="40"/>
      <c r="K51" s="5">
        <f t="shared" si="5"/>
        <v>1500</v>
      </c>
      <c r="L51" s="8" t="s">
        <v>17</v>
      </c>
      <c r="M51" s="6" t="s">
        <v>86</v>
      </c>
      <c r="N51" s="7"/>
      <c r="O51" s="7"/>
    </row>
    <row r="52" spans="1:15" s="58" customFormat="1" ht="42" customHeight="1" x14ac:dyDescent="0.3">
      <c r="A52" s="54">
        <v>13</v>
      </c>
      <c r="B52" s="6" t="s">
        <v>326</v>
      </c>
      <c r="C52" s="51">
        <v>205000</v>
      </c>
      <c r="D52" s="51">
        <v>205000</v>
      </c>
      <c r="E52" s="19" t="s">
        <v>14</v>
      </c>
      <c r="F52" s="50" t="s">
        <v>327</v>
      </c>
      <c r="G52" s="49"/>
      <c r="H52" s="51">
        <v>205000</v>
      </c>
      <c r="I52" s="40" t="str">
        <f t="shared" ref="I52" si="8">F52</f>
        <v>องค์การบริหารส่วนจังหวัดเชียงใหม่</v>
      </c>
      <c r="J52" s="40"/>
      <c r="K52" s="48">
        <f>H52</f>
        <v>205000</v>
      </c>
      <c r="L52" s="8" t="s">
        <v>17</v>
      </c>
      <c r="M52" s="6" t="s">
        <v>328</v>
      </c>
    </row>
    <row r="53" spans="1:15" s="58" customFormat="1" ht="42" customHeight="1" x14ac:dyDescent="0.3">
      <c r="A53" s="8">
        <v>14</v>
      </c>
      <c r="B53" s="42" t="s">
        <v>67</v>
      </c>
      <c r="C53" s="53">
        <v>27000</v>
      </c>
      <c r="D53" s="53">
        <v>27000</v>
      </c>
      <c r="E53" s="8" t="s">
        <v>14</v>
      </c>
      <c r="F53" s="40" t="s">
        <v>75</v>
      </c>
      <c r="G53" s="40"/>
      <c r="H53" s="53">
        <v>27000</v>
      </c>
      <c r="I53" s="40" t="str">
        <f t="shared" si="4"/>
        <v>นางสาวพิมพวรรณ  กันเขียว</v>
      </c>
      <c r="J53" s="40"/>
      <c r="K53" s="5">
        <f t="shared" si="5"/>
        <v>27000</v>
      </c>
      <c r="L53" s="8" t="s">
        <v>17</v>
      </c>
      <c r="M53" s="6" t="s">
        <v>98</v>
      </c>
      <c r="N53" s="7"/>
      <c r="O53" s="7"/>
    </row>
    <row r="54" spans="1:15" s="58" customFormat="1" ht="42" customHeight="1" x14ac:dyDescent="0.3">
      <c r="A54" s="54">
        <v>15</v>
      </c>
      <c r="B54" s="42" t="s">
        <v>68</v>
      </c>
      <c r="C54" s="53">
        <v>54000</v>
      </c>
      <c r="D54" s="53">
        <v>54000</v>
      </c>
      <c r="E54" s="8" t="s">
        <v>14</v>
      </c>
      <c r="F54" s="40" t="s">
        <v>76</v>
      </c>
      <c r="G54" s="40"/>
      <c r="H54" s="53">
        <v>54000</v>
      </c>
      <c r="I54" s="40" t="str">
        <f t="shared" si="4"/>
        <v>นางอมร  ถมโพธร</v>
      </c>
      <c r="J54" s="40"/>
      <c r="K54" s="5">
        <f t="shared" si="5"/>
        <v>54000</v>
      </c>
      <c r="L54" s="8" t="s">
        <v>17</v>
      </c>
      <c r="M54" s="6" t="s">
        <v>99</v>
      </c>
      <c r="N54" s="7"/>
      <c r="O54" s="7"/>
    </row>
    <row r="55" spans="1:15" s="58" customFormat="1" ht="42" customHeight="1" x14ac:dyDescent="0.3">
      <c r="A55" s="8">
        <v>16</v>
      </c>
      <c r="B55" s="42" t="s">
        <v>69</v>
      </c>
      <c r="C55" s="53">
        <v>54000</v>
      </c>
      <c r="D55" s="53">
        <v>54000</v>
      </c>
      <c r="E55" s="8" t="s">
        <v>14</v>
      </c>
      <c r="F55" s="40" t="s">
        <v>77</v>
      </c>
      <c r="G55" s="40"/>
      <c r="H55" s="53">
        <v>54000</v>
      </c>
      <c r="I55" s="40" t="str">
        <f t="shared" si="4"/>
        <v>นายไพศาล  ขันเขียว</v>
      </c>
      <c r="J55" s="40"/>
      <c r="K55" s="5">
        <f t="shared" si="5"/>
        <v>54000</v>
      </c>
      <c r="L55" s="8" t="s">
        <v>17</v>
      </c>
      <c r="M55" s="6" t="s">
        <v>100</v>
      </c>
      <c r="N55" s="7"/>
      <c r="O55" s="7"/>
    </row>
    <row r="56" spans="1:15" s="58" customFormat="1" ht="42" customHeight="1" x14ac:dyDescent="0.3">
      <c r="A56" s="54">
        <v>17</v>
      </c>
      <c r="B56" s="42" t="s">
        <v>70</v>
      </c>
      <c r="C56" s="53">
        <v>27000</v>
      </c>
      <c r="D56" s="53">
        <v>27000</v>
      </c>
      <c r="E56" s="8" t="s">
        <v>14</v>
      </c>
      <c r="F56" s="40" t="s">
        <v>78</v>
      </c>
      <c r="G56" s="40"/>
      <c r="H56" s="53">
        <v>27000</v>
      </c>
      <c r="I56" s="40" t="str">
        <f t="shared" si="4"/>
        <v>นายสุวัจน์  จันทร์สุวรรณ</v>
      </c>
      <c r="J56" s="40"/>
      <c r="K56" s="5">
        <f t="shared" si="5"/>
        <v>27000</v>
      </c>
      <c r="L56" s="8" t="s">
        <v>17</v>
      </c>
      <c r="M56" s="6" t="s">
        <v>101</v>
      </c>
      <c r="N56" s="7"/>
      <c r="O56" s="7"/>
    </row>
    <row r="57" spans="1:15" s="58" customFormat="1" ht="42" customHeight="1" x14ac:dyDescent="0.3">
      <c r="A57" s="8">
        <v>18</v>
      </c>
      <c r="B57" s="42" t="s">
        <v>70</v>
      </c>
      <c r="C57" s="53">
        <v>27000</v>
      </c>
      <c r="D57" s="53">
        <v>27000</v>
      </c>
      <c r="E57" s="8" t="s">
        <v>14</v>
      </c>
      <c r="F57" s="40" t="s">
        <v>79</v>
      </c>
      <c r="G57" s="40"/>
      <c r="H57" s="53">
        <v>27000</v>
      </c>
      <c r="I57" s="40" t="str">
        <f t="shared" si="4"/>
        <v>นายณัฐพงษ์  คำมา</v>
      </c>
      <c r="J57" s="40"/>
      <c r="K57" s="5">
        <f t="shared" si="5"/>
        <v>27000</v>
      </c>
      <c r="L57" s="8" t="s">
        <v>17</v>
      </c>
      <c r="M57" s="6" t="s">
        <v>102</v>
      </c>
      <c r="N57" s="7"/>
      <c r="O57" s="7"/>
    </row>
    <row r="58" spans="1:15" s="58" customFormat="1" ht="42" customHeight="1" x14ac:dyDescent="0.3">
      <c r="A58" s="54">
        <v>19</v>
      </c>
      <c r="B58" s="42" t="s">
        <v>71</v>
      </c>
      <c r="C58" s="53">
        <v>53142.86</v>
      </c>
      <c r="D58" s="53">
        <v>53142.86</v>
      </c>
      <c r="E58" s="8" t="s">
        <v>14</v>
      </c>
      <c r="F58" s="40" t="s">
        <v>80</v>
      </c>
      <c r="G58" s="40"/>
      <c r="H58" s="53">
        <v>53142.86</v>
      </c>
      <c r="I58" s="40" t="str">
        <f t="shared" si="4"/>
        <v>นายประสงค์  จันทร์แก้ว</v>
      </c>
      <c r="J58" s="40"/>
      <c r="K58" s="5">
        <f t="shared" si="5"/>
        <v>53142.86</v>
      </c>
      <c r="L58" s="8" t="s">
        <v>17</v>
      </c>
      <c r="M58" s="6" t="s">
        <v>331</v>
      </c>
      <c r="N58" s="13"/>
      <c r="O58" s="13"/>
    </row>
    <row r="59" spans="1:15" s="58" customFormat="1" ht="42" customHeight="1" x14ac:dyDescent="0.3">
      <c r="A59" s="8">
        <v>20</v>
      </c>
      <c r="B59" s="63" t="s">
        <v>185</v>
      </c>
      <c r="C59" s="62">
        <v>10720</v>
      </c>
      <c r="D59" s="62">
        <v>10720</v>
      </c>
      <c r="E59" s="19" t="s">
        <v>14</v>
      </c>
      <c r="F59" s="52" t="s">
        <v>329</v>
      </c>
      <c r="G59" s="52"/>
      <c r="H59" s="62">
        <v>10720</v>
      </c>
      <c r="I59" s="40" t="str">
        <f>F59</f>
        <v>โรงพิมพ์อาสารักษาดินแดน</v>
      </c>
      <c r="J59" s="40"/>
      <c r="K59" s="5">
        <f>H59</f>
        <v>10720</v>
      </c>
      <c r="L59" s="8" t="s">
        <v>15</v>
      </c>
      <c r="M59" s="6" t="s">
        <v>330</v>
      </c>
      <c r="N59" s="13"/>
      <c r="O59" s="13"/>
    </row>
    <row r="60" spans="1:15" s="58" customFormat="1" ht="42" customHeight="1" x14ac:dyDescent="0.3">
      <c r="A60" s="54">
        <v>21</v>
      </c>
      <c r="B60" s="42" t="s">
        <v>70</v>
      </c>
      <c r="C60" s="53">
        <v>18000</v>
      </c>
      <c r="D60" s="53">
        <v>18000</v>
      </c>
      <c r="E60" s="8" t="s">
        <v>14</v>
      </c>
      <c r="F60" s="40" t="s">
        <v>82</v>
      </c>
      <c r="G60" s="40"/>
      <c r="H60" s="53">
        <v>18000</v>
      </c>
      <c r="I60" s="40" t="str">
        <f>F60</f>
        <v>นายภคพงษ์  มาทา</v>
      </c>
      <c r="J60" s="40"/>
      <c r="K60" s="5">
        <f>H60</f>
        <v>18000</v>
      </c>
      <c r="L60" s="8" t="s">
        <v>17</v>
      </c>
      <c r="M60" s="6" t="s">
        <v>332</v>
      </c>
      <c r="N60" s="7"/>
      <c r="O60" s="7"/>
    </row>
    <row r="61" spans="1:15" s="58" customFormat="1" ht="42" customHeight="1" x14ac:dyDescent="0.3">
      <c r="A61" s="8">
        <v>22</v>
      </c>
      <c r="B61" s="61" t="s">
        <v>378</v>
      </c>
      <c r="C61" s="62">
        <v>36000</v>
      </c>
      <c r="D61" s="62">
        <v>36000</v>
      </c>
      <c r="E61" s="59" t="s">
        <v>14</v>
      </c>
      <c r="F61" s="57" t="s">
        <v>376</v>
      </c>
      <c r="G61" s="56"/>
      <c r="H61" s="62">
        <v>36000</v>
      </c>
      <c r="I61" s="40" t="str">
        <f t="shared" ref="I61:I64" si="9">F61</f>
        <v>ห้างหุ้นส่วนจำกัด ปริณพัชร์ ซัพพลาย</v>
      </c>
      <c r="J61" s="40"/>
      <c r="K61" s="5">
        <f t="shared" ref="K61:K64" si="10">H61</f>
        <v>36000</v>
      </c>
      <c r="L61" s="8" t="s">
        <v>388</v>
      </c>
      <c r="M61" s="60" t="s">
        <v>383</v>
      </c>
    </row>
    <row r="62" spans="1:15" s="58" customFormat="1" ht="42" customHeight="1" x14ac:dyDescent="0.3">
      <c r="A62" s="54">
        <v>23</v>
      </c>
      <c r="B62" s="61" t="s">
        <v>379</v>
      </c>
      <c r="C62" s="62">
        <v>36000</v>
      </c>
      <c r="D62" s="62">
        <v>36000</v>
      </c>
      <c r="E62" s="59" t="s">
        <v>14</v>
      </c>
      <c r="F62" s="57" t="s">
        <v>376</v>
      </c>
      <c r="G62" s="56"/>
      <c r="H62" s="62">
        <v>36000</v>
      </c>
      <c r="I62" s="40" t="str">
        <f t="shared" si="9"/>
        <v>ห้างหุ้นส่วนจำกัด ปริณพัชร์ ซัพพลาย</v>
      </c>
      <c r="J62" s="40"/>
      <c r="K62" s="5">
        <f t="shared" si="10"/>
        <v>36000</v>
      </c>
      <c r="L62" s="8" t="s">
        <v>388</v>
      </c>
      <c r="M62" s="60" t="s">
        <v>384</v>
      </c>
    </row>
    <row r="63" spans="1:15" s="58" customFormat="1" ht="42" customHeight="1" x14ac:dyDescent="0.3">
      <c r="A63" s="8">
        <v>24</v>
      </c>
      <c r="B63" s="61" t="s">
        <v>380</v>
      </c>
      <c r="C63" s="62">
        <v>18000</v>
      </c>
      <c r="D63" s="62">
        <v>18000</v>
      </c>
      <c r="E63" s="59" t="s">
        <v>14</v>
      </c>
      <c r="F63" s="55" t="s">
        <v>376</v>
      </c>
      <c r="G63" s="55"/>
      <c r="H63" s="62">
        <v>18000</v>
      </c>
      <c r="I63" s="40" t="str">
        <f t="shared" si="9"/>
        <v>ห้างหุ้นส่วนจำกัด ปริณพัชร์ ซัพพลาย</v>
      </c>
      <c r="J63" s="40"/>
      <c r="K63" s="5">
        <f t="shared" si="10"/>
        <v>18000</v>
      </c>
      <c r="L63" s="8" t="s">
        <v>388</v>
      </c>
      <c r="M63" s="60" t="s">
        <v>387</v>
      </c>
    </row>
    <row r="64" spans="1:15" s="58" customFormat="1" ht="42" customHeight="1" x14ac:dyDescent="0.3">
      <c r="A64" s="54">
        <v>25</v>
      </c>
      <c r="B64" s="61" t="s">
        <v>381</v>
      </c>
      <c r="C64" s="62">
        <v>6000</v>
      </c>
      <c r="D64" s="62">
        <v>6000</v>
      </c>
      <c r="E64" s="59" t="s">
        <v>14</v>
      </c>
      <c r="F64" s="55" t="s">
        <v>377</v>
      </c>
      <c r="G64" s="55"/>
      <c r="H64" s="62">
        <v>6000</v>
      </c>
      <c r="I64" s="40" t="str">
        <f t="shared" si="9"/>
        <v>ร้านต้นหอม</v>
      </c>
      <c r="J64" s="40"/>
      <c r="K64" s="5">
        <f t="shared" si="10"/>
        <v>6000</v>
      </c>
      <c r="L64" s="8" t="s">
        <v>388</v>
      </c>
      <c r="M64" s="60" t="s">
        <v>385</v>
      </c>
    </row>
    <row r="66" spans="3:4" x14ac:dyDescent="0.25">
      <c r="C66" s="65">
        <f>SUM(C40:C65)</f>
        <v>1215465.6600000001</v>
      </c>
      <c r="D66" s="65"/>
    </row>
  </sheetData>
  <mergeCells count="78">
    <mergeCell ref="F64:G64"/>
    <mergeCell ref="I61:J61"/>
    <mergeCell ref="I62:J62"/>
    <mergeCell ref="I63:J63"/>
    <mergeCell ref="I64:J64"/>
    <mergeCell ref="F52:G52"/>
    <mergeCell ref="I52:J52"/>
    <mergeCell ref="F61:G61"/>
    <mergeCell ref="F62:G62"/>
    <mergeCell ref="F63:G63"/>
    <mergeCell ref="F59:G59"/>
    <mergeCell ref="F47:G47"/>
    <mergeCell ref="F46:G46"/>
    <mergeCell ref="I59:J59"/>
    <mergeCell ref="I47:J47"/>
    <mergeCell ref="I46:J46"/>
    <mergeCell ref="F58:G58"/>
    <mergeCell ref="I58:J58"/>
    <mergeCell ref="F56:G56"/>
    <mergeCell ref="I56:J56"/>
    <mergeCell ref="F57:G57"/>
    <mergeCell ref="I57:J57"/>
    <mergeCell ref="F55:G55"/>
    <mergeCell ref="I55:J55"/>
    <mergeCell ref="F51:G51"/>
    <mergeCell ref="I51:J51"/>
    <mergeCell ref="F60:G60"/>
    <mergeCell ref="I60:J60"/>
    <mergeCell ref="F45:G45"/>
    <mergeCell ref="I45:J45"/>
    <mergeCell ref="F53:G53"/>
    <mergeCell ref="I53:J53"/>
    <mergeCell ref="F54:G54"/>
    <mergeCell ref="I54:J54"/>
    <mergeCell ref="F49:G49"/>
    <mergeCell ref="I49:J49"/>
    <mergeCell ref="F50:G50"/>
    <mergeCell ref="I50:J50"/>
    <mergeCell ref="F48:G48"/>
    <mergeCell ref="I48:J48"/>
    <mergeCell ref="M38:M39"/>
    <mergeCell ref="F39:G39"/>
    <mergeCell ref="I39:J39"/>
    <mergeCell ref="F43:G43"/>
    <mergeCell ref="I43:J43"/>
    <mergeCell ref="F44:G44"/>
    <mergeCell ref="I44:J44"/>
    <mergeCell ref="A38:A39"/>
    <mergeCell ref="B38:B39"/>
    <mergeCell ref="C38:C39"/>
    <mergeCell ref="E38:E39"/>
    <mergeCell ref="F38:H38"/>
    <mergeCell ref="I38:K38"/>
    <mergeCell ref="F40:G40"/>
    <mergeCell ref="I40:J40"/>
    <mergeCell ref="F41:G41"/>
    <mergeCell ref="I41:J41"/>
    <mergeCell ref="F42:G42"/>
    <mergeCell ref="I42:J42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B030-4055-4FF9-8FDC-75B7F52C5C6A}">
  <sheetPr>
    <tabColor rgb="FF00B0F0"/>
  </sheetPr>
  <dimension ref="A1:O52"/>
  <sheetViews>
    <sheetView topLeftCell="A46" zoomScale="110" zoomScaleNormal="110" workbookViewId="0">
      <selection activeCell="I53" sqref="I53"/>
    </sheetView>
  </sheetViews>
  <sheetFormatPr defaultRowHeight="15" x14ac:dyDescent="0.25"/>
  <cols>
    <col min="1" max="1" width="6" style="16" customWidth="1"/>
    <col min="2" max="2" width="35.625" style="16" customWidth="1"/>
    <col min="3" max="12" width="12.625" style="16" customWidth="1"/>
    <col min="13" max="13" width="21.625" style="16" customWidth="1"/>
    <col min="14" max="14" width="0.25" style="16" customWidth="1"/>
    <col min="15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392</v>
      </c>
      <c r="G8" s="34">
        <f>SUM(C52)</f>
        <v>122232.82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392</v>
      </c>
      <c r="G11" s="36">
        <f>SUM(G8)</f>
        <v>122232.82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14" t="s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391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s="58" customFormat="1" ht="42" customHeight="1" x14ac:dyDescent="0.3">
      <c r="A40" s="38">
        <v>1</v>
      </c>
      <c r="B40" s="61" t="s">
        <v>189</v>
      </c>
      <c r="C40" s="62">
        <v>26905</v>
      </c>
      <c r="D40" s="62">
        <v>26905</v>
      </c>
      <c r="E40" s="8" t="s">
        <v>14</v>
      </c>
      <c r="F40" s="83" t="s">
        <v>216</v>
      </c>
      <c r="G40" s="84"/>
      <c r="H40" s="62">
        <v>26905</v>
      </c>
      <c r="I40" s="40" t="str">
        <f t="shared" ref="I40" si="0">F40</f>
        <v>ร้านเฮือนแม่หลวง</v>
      </c>
      <c r="J40" s="40"/>
      <c r="K40" s="24">
        <f t="shared" ref="K40" si="1">H40</f>
        <v>26905</v>
      </c>
      <c r="L40" s="8" t="s">
        <v>15</v>
      </c>
      <c r="M40" s="39" t="s">
        <v>217</v>
      </c>
      <c r="N40" s="7"/>
      <c r="O40" s="7"/>
    </row>
    <row r="41" spans="1:15" s="58" customFormat="1" ht="42" customHeight="1" x14ac:dyDescent="0.3">
      <c r="A41" s="38">
        <v>2</v>
      </c>
      <c r="B41" s="39" t="s">
        <v>87</v>
      </c>
      <c r="C41" s="24">
        <v>1353</v>
      </c>
      <c r="D41" s="24">
        <v>1353</v>
      </c>
      <c r="E41" s="8" t="s">
        <v>14</v>
      </c>
      <c r="F41" s="83" t="s">
        <v>91</v>
      </c>
      <c r="G41" s="84"/>
      <c r="H41" s="24">
        <f>C41</f>
        <v>1353</v>
      </c>
      <c r="I41" s="40" t="str">
        <f>F41</f>
        <v>ร้านจินดา 999</v>
      </c>
      <c r="J41" s="40"/>
      <c r="K41" s="24">
        <f>H41</f>
        <v>1353</v>
      </c>
      <c r="L41" s="8" t="s">
        <v>15</v>
      </c>
      <c r="M41" s="39" t="s">
        <v>95</v>
      </c>
      <c r="N41" s="7"/>
      <c r="O41" s="7"/>
    </row>
    <row r="42" spans="1:15" s="58" customFormat="1" ht="42" customHeight="1" x14ac:dyDescent="0.3">
      <c r="A42" s="38">
        <v>3</v>
      </c>
      <c r="B42" s="42" t="s">
        <v>90</v>
      </c>
      <c r="C42" s="24">
        <v>1714.22</v>
      </c>
      <c r="D42" s="24">
        <v>1714.22</v>
      </c>
      <c r="E42" s="8" t="s">
        <v>14</v>
      </c>
      <c r="F42" s="83" t="s">
        <v>93</v>
      </c>
      <c r="G42" s="84"/>
      <c r="H42" s="24">
        <f>C42</f>
        <v>1714.22</v>
      </c>
      <c r="I42" s="40" t="str">
        <f t="shared" ref="I42:I50" si="2">F42</f>
        <v>สหกรณ์โคนมเชียงใหม่ จำกัด</v>
      </c>
      <c r="J42" s="40"/>
      <c r="K42" s="24">
        <f t="shared" ref="K42:K50" si="3">H42</f>
        <v>1714.22</v>
      </c>
      <c r="L42" s="8" t="s">
        <v>15</v>
      </c>
      <c r="M42" s="39" t="s">
        <v>96</v>
      </c>
      <c r="N42" s="7"/>
      <c r="O42" s="7"/>
    </row>
    <row r="43" spans="1:15" s="58" customFormat="1" ht="42" customHeight="1" x14ac:dyDescent="0.3">
      <c r="A43" s="38">
        <v>4</v>
      </c>
      <c r="B43" s="42" t="s">
        <v>90</v>
      </c>
      <c r="C43" s="24">
        <v>1440.6</v>
      </c>
      <c r="D43" s="24">
        <v>1440.6</v>
      </c>
      <c r="E43" s="8" t="s">
        <v>14</v>
      </c>
      <c r="F43" s="83" t="s">
        <v>93</v>
      </c>
      <c r="G43" s="84"/>
      <c r="H43" s="24">
        <f>C43</f>
        <v>1440.6</v>
      </c>
      <c r="I43" s="40" t="str">
        <f t="shared" si="2"/>
        <v>สหกรณ์โคนมเชียงใหม่ จำกัด</v>
      </c>
      <c r="J43" s="40"/>
      <c r="K43" s="24">
        <f t="shared" si="3"/>
        <v>1440.6</v>
      </c>
      <c r="L43" s="8" t="s">
        <v>15</v>
      </c>
      <c r="M43" s="39" t="s">
        <v>97</v>
      </c>
      <c r="N43" s="7"/>
      <c r="O43" s="7"/>
    </row>
    <row r="44" spans="1:15" s="58" customFormat="1" ht="42" customHeight="1" x14ac:dyDescent="0.3">
      <c r="A44" s="38">
        <v>5</v>
      </c>
      <c r="B44" s="61" t="s">
        <v>193</v>
      </c>
      <c r="C44" s="62">
        <v>17500</v>
      </c>
      <c r="D44" s="62">
        <v>17500</v>
      </c>
      <c r="E44" s="8" t="s">
        <v>14</v>
      </c>
      <c r="F44" s="85" t="s">
        <v>218</v>
      </c>
      <c r="G44" s="85"/>
      <c r="H44" s="62">
        <v>17500</v>
      </c>
      <c r="I44" s="40" t="str">
        <f>F44</f>
        <v>ร้านอิสระเฟอร์นิเจอร์</v>
      </c>
      <c r="J44" s="40"/>
      <c r="K44" s="24">
        <f>H44</f>
        <v>17500</v>
      </c>
      <c r="L44" s="8" t="s">
        <v>15</v>
      </c>
      <c r="M44" s="39" t="s">
        <v>219</v>
      </c>
      <c r="N44" s="13"/>
      <c r="O44" s="13"/>
    </row>
    <row r="45" spans="1:15" s="58" customFormat="1" ht="42" customHeight="1" x14ac:dyDescent="0.3">
      <c r="A45" s="38">
        <v>6</v>
      </c>
      <c r="B45" s="61" t="s">
        <v>190</v>
      </c>
      <c r="C45" s="62">
        <v>16050</v>
      </c>
      <c r="D45" s="62">
        <v>16050</v>
      </c>
      <c r="E45" s="8" t="s">
        <v>14</v>
      </c>
      <c r="F45" s="52" t="s">
        <v>293</v>
      </c>
      <c r="G45" s="52"/>
      <c r="H45" s="62">
        <v>16050</v>
      </c>
      <c r="I45" s="40" t="str">
        <f>F45</f>
        <v>บริษัท วีเวอร์คเน็ทเวอร์ค จำกัด</v>
      </c>
      <c r="J45" s="40"/>
      <c r="K45" s="24">
        <f>H45</f>
        <v>16050</v>
      </c>
      <c r="L45" s="8" t="s">
        <v>17</v>
      </c>
      <c r="M45" s="39" t="s">
        <v>295</v>
      </c>
    </row>
    <row r="46" spans="1:15" s="58" customFormat="1" ht="42" customHeight="1" x14ac:dyDescent="0.3">
      <c r="A46" s="38">
        <v>7</v>
      </c>
      <c r="B46" s="42" t="s">
        <v>88</v>
      </c>
      <c r="C46" s="24">
        <v>360</v>
      </c>
      <c r="D46" s="24">
        <v>360</v>
      </c>
      <c r="E46" s="8" t="s">
        <v>14</v>
      </c>
      <c r="F46" s="83" t="s">
        <v>92</v>
      </c>
      <c r="G46" s="84"/>
      <c r="H46" s="24">
        <f>C46</f>
        <v>360</v>
      </c>
      <c r="I46" s="40" t="str">
        <f t="shared" si="2"/>
        <v>ร้าน P เซอร์วิส</v>
      </c>
      <c r="J46" s="40"/>
      <c r="K46" s="24">
        <f t="shared" si="3"/>
        <v>360</v>
      </c>
      <c r="L46" s="8" t="s">
        <v>17</v>
      </c>
      <c r="M46" s="39" t="s">
        <v>104</v>
      </c>
      <c r="N46" s="7"/>
      <c r="O46" s="7"/>
    </row>
    <row r="47" spans="1:15" s="58" customFormat="1" ht="42" customHeight="1" x14ac:dyDescent="0.3">
      <c r="A47" s="38">
        <v>8</v>
      </c>
      <c r="B47" s="42" t="s">
        <v>89</v>
      </c>
      <c r="C47" s="24">
        <v>4710</v>
      </c>
      <c r="D47" s="24">
        <v>4710</v>
      </c>
      <c r="E47" s="8" t="s">
        <v>14</v>
      </c>
      <c r="F47" s="83" t="s">
        <v>92</v>
      </c>
      <c r="G47" s="84"/>
      <c r="H47" s="24">
        <f>C47</f>
        <v>4710</v>
      </c>
      <c r="I47" s="40" t="str">
        <f t="shared" si="2"/>
        <v>ร้าน P เซอร์วิส</v>
      </c>
      <c r="J47" s="40"/>
      <c r="K47" s="24">
        <f t="shared" si="3"/>
        <v>4710</v>
      </c>
      <c r="L47" s="8" t="s">
        <v>17</v>
      </c>
      <c r="M47" s="39" t="s">
        <v>105</v>
      </c>
      <c r="N47" s="7"/>
      <c r="O47" s="7"/>
    </row>
    <row r="48" spans="1:15" s="58" customFormat="1" ht="42" customHeight="1" x14ac:dyDescent="0.3">
      <c r="A48" s="38">
        <v>9</v>
      </c>
      <c r="B48" s="42" t="s">
        <v>73</v>
      </c>
      <c r="C48" s="24">
        <v>2200</v>
      </c>
      <c r="D48" s="24">
        <v>2200</v>
      </c>
      <c r="E48" s="8" t="s">
        <v>14</v>
      </c>
      <c r="F48" s="83" t="s">
        <v>81</v>
      </c>
      <c r="G48" s="84"/>
      <c r="H48" s="24">
        <f t="shared" ref="H48:H50" si="4">C48</f>
        <v>2200</v>
      </c>
      <c r="I48" s="40" t="str">
        <f t="shared" si="2"/>
        <v>ร้านคอมพิวเมทเซ็นเตอร์</v>
      </c>
      <c r="J48" s="40"/>
      <c r="K48" s="24">
        <f t="shared" si="3"/>
        <v>2200</v>
      </c>
      <c r="L48" s="8" t="s">
        <v>17</v>
      </c>
      <c r="M48" s="39" t="s">
        <v>103</v>
      </c>
      <c r="N48" s="7"/>
      <c r="O48" s="7"/>
    </row>
    <row r="49" spans="1:15" s="58" customFormat="1" ht="42" customHeight="1" x14ac:dyDescent="0.3">
      <c r="A49" s="38">
        <v>10</v>
      </c>
      <c r="B49" s="61" t="s">
        <v>191</v>
      </c>
      <c r="C49" s="62">
        <v>23000</v>
      </c>
      <c r="D49" s="62">
        <v>23000</v>
      </c>
      <c r="E49" s="19" t="s">
        <v>14</v>
      </c>
      <c r="F49" s="86" t="s">
        <v>333</v>
      </c>
      <c r="G49" s="87"/>
      <c r="H49" s="62">
        <v>23000</v>
      </c>
      <c r="I49" s="52" t="str">
        <f>F49</f>
        <v>มหาวิทยาลัยแม้โจ้</v>
      </c>
      <c r="J49" s="52"/>
      <c r="K49" s="17">
        <f>H49</f>
        <v>23000</v>
      </c>
      <c r="L49" s="8" t="s">
        <v>17</v>
      </c>
      <c r="M49" s="88" t="s">
        <v>334</v>
      </c>
    </row>
    <row r="50" spans="1:15" s="58" customFormat="1" ht="42" customHeight="1" x14ac:dyDescent="0.3">
      <c r="A50" s="38">
        <v>11</v>
      </c>
      <c r="B50" s="89" t="s">
        <v>69</v>
      </c>
      <c r="C50" s="17">
        <v>27000</v>
      </c>
      <c r="D50" s="17">
        <v>27000</v>
      </c>
      <c r="E50" s="19" t="s">
        <v>14</v>
      </c>
      <c r="F50" s="86" t="s">
        <v>94</v>
      </c>
      <c r="G50" s="87"/>
      <c r="H50" s="17">
        <f t="shared" si="4"/>
        <v>27000</v>
      </c>
      <c r="I50" s="52" t="str">
        <f t="shared" si="2"/>
        <v>นายสุทิน  ตาทิพย์</v>
      </c>
      <c r="J50" s="52"/>
      <c r="K50" s="17">
        <f t="shared" si="3"/>
        <v>27000</v>
      </c>
      <c r="L50" s="8" t="s">
        <v>17</v>
      </c>
      <c r="M50" s="88" t="s">
        <v>335</v>
      </c>
      <c r="N50" s="13"/>
      <c r="O50" s="13"/>
    </row>
    <row r="52" spans="1:15" x14ac:dyDescent="0.25">
      <c r="C52" s="65">
        <f>SUM(C40:C51)</f>
        <v>122232.82</v>
      </c>
    </row>
  </sheetData>
  <mergeCells count="50">
    <mergeCell ref="I45:J45"/>
    <mergeCell ref="I49:J49"/>
    <mergeCell ref="F45:G45"/>
    <mergeCell ref="F49:G49"/>
    <mergeCell ref="F50:G50"/>
    <mergeCell ref="I50:J50"/>
    <mergeCell ref="F47:G47"/>
    <mergeCell ref="I47:J47"/>
    <mergeCell ref="F42:G42"/>
    <mergeCell ref="I42:J42"/>
    <mergeCell ref="F48:G48"/>
    <mergeCell ref="I48:J48"/>
    <mergeCell ref="M38:M39"/>
    <mergeCell ref="F39:G39"/>
    <mergeCell ref="I39:J39"/>
    <mergeCell ref="F41:G41"/>
    <mergeCell ref="I41:J41"/>
    <mergeCell ref="F46:G46"/>
    <mergeCell ref="I46:J46"/>
    <mergeCell ref="I38:K38"/>
    <mergeCell ref="F43:G43"/>
    <mergeCell ref="I43:J43"/>
    <mergeCell ref="F40:G40"/>
    <mergeCell ref="I40:J40"/>
    <mergeCell ref="A38:A39"/>
    <mergeCell ref="B38:B39"/>
    <mergeCell ref="C38:C39"/>
    <mergeCell ref="E38:E39"/>
    <mergeCell ref="F38:H38"/>
    <mergeCell ref="C11:E11"/>
    <mergeCell ref="G11:H11"/>
    <mergeCell ref="A34:M34"/>
    <mergeCell ref="A35:M35"/>
    <mergeCell ref="A36:M36"/>
    <mergeCell ref="F44:G44"/>
    <mergeCell ref="I44:J44"/>
    <mergeCell ref="C7:E7"/>
    <mergeCell ref="G7:H7"/>
    <mergeCell ref="A1:O1"/>
    <mergeCell ref="A2:O2"/>
    <mergeCell ref="C5:E5"/>
    <mergeCell ref="G5:H5"/>
    <mergeCell ref="G6:H6"/>
    <mergeCell ref="A37:M37"/>
    <mergeCell ref="C8:E8"/>
    <mergeCell ref="G8:H8"/>
    <mergeCell ref="C9:E9"/>
    <mergeCell ref="G9:H9"/>
    <mergeCell ref="C10:E10"/>
    <mergeCell ref="G10:H10"/>
  </mergeCells>
  <pageMargins left="0.43307086614173229" right="0.23622047244094491" top="0.74803149606299213" bottom="0.74803149606299213" header="0.31496062992125984" footer="0.31496062992125984"/>
  <pageSetup paperSize="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1A14-5C31-48CE-9A70-FE49A79A07DE}">
  <sheetPr>
    <tabColor rgb="FF7030A0"/>
  </sheetPr>
  <dimension ref="A1:O50"/>
  <sheetViews>
    <sheetView topLeftCell="A44" zoomScale="110" zoomScaleNormal="110" workbookViewId="0">
      <selection activeCell="A48" sqref="A40:M48"/>
    </sheetView>
  </sheetViews>
  <sheetFormatPr defaultRowHeight="15" x14ac:dyDescent="0.25"/>
  <cols>
    <col min="1" max="1" width="6" style="16" customWidth="1"/>
    <col min="2" max="2" width="35.625" style="16" customWidth="1"/>
    <col min="3" max="12" width="12.625" style="16" customWidth="1"/>
    <col min="13" max="13" width="21.625" style="16" customWidth="1"/>
    <col min="14" max="15" width="8.75" style="16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40</v>
      </c>
      <c r="G6" s="34">
        <f>SUM(C48)</f>
        <v>540800</v>
      </c>
      <c r="H6" s="34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413</v>
      </c>
      <c r="G8" s="34">
        <f>SUM(C50)</f>
        <v>245259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411</v>
      </c>
      <c r="G11" s="36">
        <f>SUM(G6:H10)</f>
        <v>786059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14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401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41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25">
      <c r="A40" s="8">
        <v>1</v>
      </c>
      <c r="B40" s="63" t="s">
        <v>194</v>
      </c>
      <c r="C40" s="62">
        <v>11859</v>
      </c>
      <c r="D40" s="62">
        <v>11859</v>
      </c>
      <c r="E40" s="8" t="s">
        <v>14</v>
      </c>
      <c r="F40" s="85" t="s">
        <v>220</v>
      </c>
      <c r="G40" s="85"/>
      <c r="H40" s="37">
        <v>11859</v>
      </c>
      <c r="I40" s="40" t="str">
        <f>F40</f>
        <v>บริษัท โมเดิร์น เอ็นดูเคชั่น มอลล์ จำกัด</v>
      </c>
      <c r="J40" s="40"/>
      <c r="K40" s="5">
        <f>H40</f>
        <v>11859</v>
      </c>
      <c r="L40" s="8" t="s">
        <v>15</v>
      </c>
      <c r="M40" s="6" t="s">
        <v>221</v>
      </c>
      <c r="N40" s="7"/>
      <c r="O40" s="7"/>
    </row>
    <row r="41" spans="1:15" ht="42" customHeight="1" x14ac:dyDescent="0.25">
      <c r="A41" s="54">
        <v>2</v>
      </c>
      <c r="B41" s="63" t="s">
        <v>192</v>
      </c>
      <c r="C41" s="62">
        <v>6000</v>
      </c>
      <c r="D41" s="62">
        <v>6000</v>
      </c>
      <c r="E41" s="8" t="s">
        <v>14</v>
      </c>
      <c r="F41" s="85" t="s">
        <v>296</v>
      </c>
      <c r="G41" s="85"/>
      <c r="H41" s="37">
        <v>6000</v>
      </c>
      <c r="I41" s="40" t="str">
        <f>F41</f>
        <v>นางนิรมล  ตานุ</v>
      </c>
      <c r="J41" s="40"/>
      <c r="K41" s="5">
        <f>H41</f>
        <v>6000</v>
      </c>
      <c r="L41" s="8" t="s">
        <v>17</v>
      </c>
      <c r="M41" s="6" t="s">
        <v>297</v>
      </c>
    </row>
    <row r="42" spans="1:15" ht="42" customHeight="1" x14ac:dyDescent="0.25">
      <c r="A42" s="8">
        <v>3</v>
      </c>
      <c r="B42" s="42" t="s">
        <v>298</v>
      </c>
      <c r="C42" s="5">
        <v>1500</v>
      </c>
      <c r="D42" s="5">
        <v>1500</v>
      </c>
      <c r="E42" s="8" t="s">
        <v>14</v>
      </c>
      <c r="F42" s="83" t="s">
        <v>299</v>
      </c>
      <c r="G42" s="84"/>
      <c r="H42" s="5">
        <f t="shared" ref="H42" si="0">C42</f>
        <v>1500</v>
      </c>
      <c r="I42" s="40" t="str">
        <f t="shared" ref="I42" si="1">F42</f>
        <v>อู่หนุ่ย  ม่วงเขียว</v>
      </c>
      <c r="J42" s="40"/>
      <c r="K42" s="5">
        <f t="shared" ref="K42" si="2">H42</f>
        <v>1500</v>
      </c>
      <c r="L42" s="8" t="s">
        <v>17</v>
      </c>
      <c r="M42" s="6" t="s">
        <v>300</v>
      </c>
      <c r="N42" s="7"/>
      <c r="O42" s="7"/>
    </row>
    <row r="43" spans="1:15" ht="42" customHeight="1" x14ac:dyDescent="0.25">
      <c r="A43" s="54">
        <v>4</v>
      </c>
      <c r="B43" s="42" t="s">
        <v>67</v>
      </c>
      <c r="C43" s="5">
        <v>18000</v>
      </c>
      <c r="D43" s="5">
        <v>18000</v>
      </c>
      <c r="E43" s="8" t="s">
        <v>14</v>
      </c>
      <c r="F43" s="85" t="s">
        <v>75</v>
      </c>
      <c r="G43" s="85"/>
      <c r="H43" s="5">
        <f>C43</f>
        <v>18000</v>
      </c>
      <c r="I43" s="40" t="str">
        <f t="shared" ref="I43:I48" si="3">F43</f>
        <v>นางสาวพิมพวรรณ  กันเขียว</v>
      </c>
      <c r="J43" s="40"/>
      <c r="K43" s="5">
        <f t="shared" ref="K43:K48" si="4">H43</f>
        <v>18000</v>
      </c>
      <c r="L43" s="8" t="s">
        <v>17</v>
      </c>
      <c r="M43" s="6" t="s">
        <v>106</v>
      </c>
      <c r="N43" s="7"/>
      <c r="O43" s="7"/>
    </row>
    <row r="44" spans="1:15" ht="42" customHeight="1" x14ac:dyDescent="0.25">
      <c r="A44" s="8">
        <v>5</v>
      </c>
      <c r="B44" s="42" t="s">
        <v>70</v>
      </c>
      <c r="C44" s="5">
        <v>27000</v>
      </c>
      <c r="D44" s="5">
        <v>27000</v>
      </c>
      <c r="E44" s="8" t="s">
        <v>14</v>
      </c>
      <c r="F44" s="85" t="s">
        <v>78</v>
      </c>
      <c r="G44" s="85"/>
      <c r="H44" s="5">
        <f>C44</f>
        <v>27000</v>
      </c>
      <c r="I44" s="40" t="str">
        <f t="shared" si="3"/>
        <v>นายสุวัจน์  จันทร์สุวรรณ</v>
      </c>
      <c r="J44" s="40"/>
      <c r="K44" s="5">
        <f t="shared" si="4"/>
        <v>27000</v>
      </c>
      <c r="L44" s="8" t="s">
        <v>17</v>
      </c>
      <c r="M44" s="6" t="s">
        <v>107</v>
      </c>
      <c r="N44" s="7"/>
      <c r="O44" s="7"/>
    </row>
    <row r="45" spans="1:15" ht="42" customHeight="1" x14ac:dyDescent="0.25">
      <c r="A45" s="54">
        <v>6</v>
      </c>
      <c r="B45" s="42" t="s">
        <v>70</v>
      </c>
      <c r="C45" s="5">
        <v>27000</v>
      </c>
      <c r="D45" s="5">
        <v>27000</v>
      </c>
      <c r="E45" s="8" t="s">
        <v>14</v>
      </c>
      <c r="F45" s="85" t="s">
        <v>79</v>
      </c>
      <c r="G45" s="85"/>
      <c r="H45" s="5">
        <f>C45</f>
        <v>27000</v>
      </c>
      <c r="I45" s="40" t="str">
        <f t="shared" si="3"/>
        <v>นายณัฐพงษ์  คำมา</v>
      </c>
      <c r="J45" s="40"/>
      <c r="K45" s="5">
        <f t="shared" si="4"/>
        <v>27000</v>
      </c>
      <c r="L45" s="8" t="s">
        <v>17</v>
      </c>
      <c r="M45" s="6" t="s">
        <v>108</v>
      </c>
      <c r="N45" s="7"/>
      <c r="O45" s="7"/>
    </row>
    <row r="46" spans="1:15" ht="42" customHeight="1" x14ac:dyDescent="0.3">
      <c r="A46" s="8">
        <v>7</v>
      </c>
      <c r="B46" s="42" t="s">
        <v>70</v>
      </c>
      <c r="C46" s="5">
        <v>18000</v>
      </c>
      <c r="D46" s="5">
        <v>18000</v>
      </c>
      <c r="E46" s="8" t="s">
        <v>14</v>
      </c>
      <c r="F46" s="85" t="s">
        <v>82</v>
      </c>
      <c r="G46" s="85"/>
      <c r="H46" s="5">
        <f>C46</f>
        <v>18000</v>
      </c>
      <c r="I46" s="40" t="str">
        <f t="shared" si="3"/>
        <v>นายภคพงษ์  มาทา</v>
      </c>
      <c r="J46" s="40"/>
      <c r="K46" s="5">
        <f t="shared" si="4"/>
        <v>18000</v>
      </c>
      <c r="L46" s="8" t="s">
        <v>17</v>
      </c>
      <c r="M46" s="4" t="s">
        <v>109</v>
      </c>
      <c r="N46" s="13"/>
      <c r="O46" s="13"/>
    </row>
    <row r="47" spans="1:15" ht="57" customHeight="1" x14ac:dyDescent="0.25">
      <c r="A47" s="54">
        <v>8</v>
      </c>
      <c r="B47" s="63" t="s">
        <v>197</v>
      </c>
      <c r="C47" s="62">
        <v>135900</v>
      </c>
      <c r="D47" s="62">
        <v>135900</v>
      </c>
      <c r="E47" s="54" t="s">
        <v>14</v>
      </c>
      <c r="F47" s="85" t="s">
        <v>349</v>
      </c>
      <c r="G47" s="85"/>
      <c r="H47" s="37">
        <v>135000</v>
      </c>
      <c r="I47" s="40" t="str">
        <f>F47</f>
        <v>บริษัท โอ.ดี คอนสตรัคชั่น จำกัด</v>
      </c>
      <c r="J47" s="40"/>
      <c r="K47" s="5">
        <f>H47</f>
        <v>135000</v>
      </c>
      <c r="L47" s="8" t="s">
        <v>17</v>
      </c>
      <c r="M47" s="6" t="s">
        <v>352</v>
      </c>
    </row>
    <row r="48" spans="1:15" ht="57" customHeight="1" x14ac:dyDescent="0.25">
      <c r="A48" s="8">
        <v>9</v>
      </c>
      <c r="B48" s="63" t="s">
        <v>196</v>
      </c>
      <c r="C48" s="62">
        <v>540800</v>
      </c>
      <c r="D48" s="62">
        <v>540800</v>
      </c>
      <c r="E48" s="8" t="s">
        <v>195</v>
      </c>
      <c r="F48" s="85" t="s">
        <v>350</v>
      </c>
      <c r="G48" s="85"/>
      <c r="H48" s="90">
        <v>537000</v>
      </c>
      <c r="I48" s="40" t="str">
        <f t="shared" si="3"/>
        <v>ห้างหุ้นส่วนจำกัด แสนทองมนตรี</v>
      </c>
      <c r="J48" s="40"/>
      <c r="K48" s="5">
        <f t="shared" si="4"/>
        <v>537000</v>
      </c>
      <c r="L48" s="8" t="s">
        <v>393</v>
      </c>
      <c r="M48" s="6" t="s">
        <v>351</v>
      </c>
    </row>
    <row r="50" spans="3:3" x14ac:dyDescent="0.25">
      <c r="C50" s="65">
        <f>SUM(C40:C47)</f>
        <v>245259</v>
      </c>
    </row>
  </sheetData>
  <mergeCells count="46">
    <mergeCell ref="I48:J48"/>
    <mergeCell ref="I47:J47"/>
    <mergeCell ref="M38:M39"/>
    <mergeCell ref="F39:G39"/>
    <mergeCell ref="I39:J39"/>
    <mergeCell ref="F44:G44"/>
    <mergeCell ref="I44:J44"/>
    <mergeCell ref="F45:G45"/>
    <mergeCell ref="I45:J45"/>
    <mergeCell ref="F46:G46"/>
    <mergeCell ref="I46:J46"/>
    <mergeCell ref="F41:G41"/>
    <mergeCell ref="F40:G40"/>
    <mergeCell ref="F48:G48"/>
    <mergeCell ref="F47:G47"/>
    <mergeCell ref="I41:J41"/>
    <mergeCell ref="F43:G43"/>
    <mergeCell ref="I43:J43"/>
    <mergeCell ref="A38:A39"/>
    <mergeCell ref="B38:B39"/>
    <mergeCell ref="C38:C39"/>
    <mergeCell ref="E38:E39"/>
    <mergeCell ref="F38:H38"/>
    <mergeCell ref="I38:K38"/>
    <mergeCell ref="F42:G42"/>
    <mergeCell ref="I42:J42"/>
    <mergeCell ref="I40:J40"/>
    <mergeCell ref="A34:M34"/>
    <mergeCell ref="A35:M35"/>
    <mergeCell ref="A36:M36"/>
    <mergeCell ref="A37:M37"/>
    <mergeCell ref="C8:E8"/>
    <mergeCell ref="G8:H8"/>
    <mergeCell ref="C9:E9"/>
    <mergeCell ref="G9:H9"/>
    <mergeCell ref="C10:E10"/>
    <mergeCell ref="G10:H10"/>
    <mergeCell ref="C7:E7"/>
    <mergeCell ref="G7:H7"/>
    <mergeCell ref="C11:E11"/>
    <mergeCell ref="G11:H11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185-DF9F-4828-8F2E-F400127EBE85}">
  <sheetPr>
    <tabColor theme="5" tint="-0.249977111117893"/>
  </sheetPr>
  <dimension ref="A1:O50"/>
  <sheetViews>
    <sheetView topLeftCell="A44" zoomScale="110" zoomScaleNormal="110" workbookViewId="0">
      <selection activeCell="A48" sqref="A40:M48"/>
    </sheetView>
  </sheetViews>
  <sheetFormatPr defaultRowHeight="15" x14ac:dyDescent="0.25"/>
  <cols>
    <col min="1" max="1" width="5.125" style="16" customWidth="1"/>
    <col min="2" max="2" width="35.625" style="16" customWidth="1"/>
    <col min="3" max="12" width="12.625" style="16" customWidth="1"/>
    <col min="13" max="13" width="21.625" style="16" customWidth="1"/>
    <col min="14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4" t="s">
        <v>24</v>
      </c>
      <c r="H6" s="34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411</v>
      </c>
      <c r="G8" s="34">
        <f>SUM(C50)</f>
        <v>545515.31000000006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411</v>
      </c>
      <c r="G11" s="36">
        <f>SUM(G6:H10)</f>
        <v>545515.31000000006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14" t="s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400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43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3">
      <c r="A40" s="8">
        <v>1</v>
      </c>
      <c r="B40" s="61" t="s">
        <v>198</v>
      </c>
      <c r="C40" s="62">
        <v>137200</v>
      </c>
      <c r="D40" s="62">
        <v>137200</v>
      </c>
      <c r="E40" s="8" t="s">
        <v>14</v>
      </c>
      <c r="F40" s="28" t="s">
        <v>223</v>
      </c>
      <c r="G40" s="28"/>
      <c r="H40" s="91">
        <v>137200</v>
      </c>
      <c r="I40" s="28" t="str">
        <f>F40</f>
        <v>บริษัท มนตรีแมชชินทูลส์ จำกัด</v>
      </c>
      <c r="J40" s="28"/>
      <c r="K40" s="92">
        <f>H40</f>
        <v>137200</v>
      </c>
      <c r="L40" s="8" t="s">
        <v>15</v>
      </c>
      <c r="M40" s="39" t="s">
        <v>224</v>
      </c>
      <c r="N40" s="13"/>
      <c r="O40" s="13"/>
    </row>
    <row r="41" spans="1:15" ht="42" customHeight="1" x14ac:dyDescent="0.3">
      <c r="A41" s="8">
        <v>2</v>
      </c>
      <c r="B41" s="61" t="s">
        <v>199</v>
      </c>
      <c r="C41" s="62">
        <v>35490</v>
      </c>
      <c r="D41" s="62">
        <v>35490</v>
      </c>
      <c r="E41" s="8" t="s">
        <v>14</v>
      </c>
      <c r="F41" s="28" t="s">
        <v>222</v>
      </c>
      <c r="G41" s="28"/>
      <c r="H41" s="91">
        <v>34490</v>
      </c>
      <c r="I41" s="28" t="str">
        <f>F41</f>
        <v>บริษัท พาราโบล่า จำกัด</v>
      </c>
      <c r="J41" s="28"/>
      <c r="K41" s="92">
        <f>H41</f>
        <v>34490</v>
      </c>
      <c r="L41" s="8" t="s">
        <v>15</v>
      </c>
      <c r="M41" s="39" t="s">
        <v>226</v>
      </c>
      <c r="N41" s="13"/>
      <c r="O41" s="13"/>
    </row>
    <row r="42" spans="1:15" ht="42" customHeight="1" x14ac:dyDescent="0.25">
      <c r="A42" s="8">
        <v>3</v>
      </c>
      <c r="B42" s="61" t="s">
        <v>394</v>
      </c>
      <c r="C42" s="62">
        <v>25960</v>
      </c>
      <c r="D42" s="62">
        <v>25960</v>
      </c>
      <c r="E42" s="8" t="s">
        <v>14</v>
      </c>
      <c r="F42" s="28" t="s">
        <v>227</v>
      </c>
      <c r="G42" s="28"/>
      <c r="H42" s="91">
        <v>25960</v>
      </c>
      <c r="I42" s="28" t="str">
        <f>F42</f>
        <v>บริษัท พงศ์โชตนาการยาง เอ็กซ์เพรส จำกัด</v>
      </c>
      <c r="J42" s="28"/>
      <c r="K42" s="92">
        <f>H42</f>
        <v>25960</v>
      </c>
      <c r="L42" s="8" t="s">
        <v>15</v>
      </c>
      <c r="M42" s="39" t="s">
        <v>225</v>
      </c>
    </row>
    <row r="43" spans="1:15" ht="42" customHeight="1" x14ac:dyDescent="0.25">
      <c r="A43" s="8">
        <v>4</v>
      </c>
      <c r="B43" s="20" t="s">
        <v>110</v>
      </c>
      <c r="C43" s="24">
        <v>4090</v>
      </c>
      <c r="D43" s="24">
        <v>4090</v>
      </c>
      <c r="E43" s="8" t="s">
        <v>14</v>
      </c>
      <c r="F43" s="93" t="s">
        <v>112</v>
      </c>
      <c r="G43" s="94"/>
      <c r="H43" s="95">
        <f>C43</f>
        <v>4090</v>
      </c>
      <c r="I43" s="93" t="str">
        <f>F43</f>
        <v>เฮือนแม่หลวง</v>
      </c>
      <c r="J43" s="94"/>
      <c r="K43" s="92">
        <f>H43</f>
        <v>4090</v>
      </c>
      <c r="L43" s="8" t="s">
        <v>15</v>
      </c>
      <c r="M43" s="39" t="s">
        <v>115</v>
      </c>
      <c r="N43" s="7"/>
      <c r="O43" s="7"/>
    </row>
    <row r="44" spans="1:15" ht="42" customHeight="1" x14ac:dyDescent="0.25">
      <c r="A44" s="8">
        <v>5</v>
      </c>
      <c r="B44" s="20" t="s">
        <v>124</v>
      </c>
      <c r="C44" s="24">
        <v>1535</v>
      </c>
      <c r="D44" s="24">
        <v>1535</v>
      </c>
      <c r="E44" s="8" t="s">
        <v>14</v>
      </c>
      <c r="F44" s="28" t="s">
        <v>126</v>
      </c>
      <c r="G44" s="28"/>
      <c r="H44" s="95">
        <v>1535</v>
      </c>
      <c r="I44" s="93" t="str">
        <f>F44</f>
        <v>นางจินดา อินตายวง</v>
      </c>
      <c r="J44" s="94"/>
      <c r="K44" s="92">
        <f>H44</f>
        <v>1535</v>
      </c>
      <c r="L44" s="8" t="s">
        <v>15</v>
      </c>
      <c r="M44" s="39" t="s">
        <v>228</v>
      </c>
      <c r="N44" s="7"/>
      <c r="O44" s="7"/>
    </row>
    <row r="45" spans="1:15" ht="42" customHeight="1" x14ac:dyDescent="0.25">
      <c r="A45" s="8">
        <v>6</v>
      </c>
      <c r="B45" s="20" t="s">
        <v>111</v>
      </c>
      <c r="C45" s="24">
        <v>1000</v>
      </c>
      <c r="D45" s="24">
        <v>1000</v>
      </c>
      <c r="E45" s="8" t="s">
        <v>14</v>
      </c>
      <c r="F45" s="28" t="s">
        <v>113</v>
      </c>
      <c r="G45" s="28"/>
      <c r="H45" s="95">
        <f>C45</f>
        <v>1000</v>
      </c>
      <c r="I45" s="28" t="str">
        <f>F45</f>
        <v>นายดิเรก อุตโม</v>
      </c>
      <c r="J45" s="28"/>
      <c r="K45" s="92">
        <f>H45</f>
        <v>1000</v>
      </c>
      <c r="L45" s="8" t="s">
        <v>17</v>
      </c>
      <c r="M45" s="39" t="s">
        <v>301</v>
      </c>
      <c r="N45" s="7"/>
      <c r="O45" s="7"/>
    </row>
    <row r="46" spans="1:15" ht="42" customHeight="1" x14ac:dyDescent="0.25">
      <c r="A46" s="8">
        <v>7</v>
      </c>
      <c r="B46" s="20" t="s">
        <v>111</v>
      </c>
      <c r="C46" s="24">
        <v>1640.31</v>
      </c>
      <c r="D46" s="24">
        <v>1640.31</v>
      </c>
      <c r="E46" s="8" t="s">
        <v>14</v>
      </c>
      <c r="F46" s="28" t="s">
        <v>114</v>
      </c>
      <c r="G46" s="28"/>
      <c r="H46" s="95">
        <f>C46</f>
        <v>1640.31</v>
      </c>
      <c r="I46" s="28" t="str">
        <f>F46</f>
        <v>บริษัท โตโยต้านครพิงค์ เชียงใหม่ จำกัด</v>
      </c>
      <c r="J46" s="28"/>
      <c r="K46" s="92">
        <f>H46</f>
        <v>1640.31</v>
      </c>
      <c r="L46" s="8" t="s">
        <v>17</v>
      </c>
      <c r="M46" s="39" t="s">
        <v>116</v>
      </c>
      <c r="N46" s="7"/>
      <c r="O46" s="7"/>
    </row>
    <row r="47" spans="1:15" ht="42" customHeight="1" x14ac:dyDescent="0.25">
      <c r="A47" s="8">
        <v>8</v>
      </c>
      <c r="B47" s="61" t="s">
        <v>200</v>
      </c>
      <c r="C47" s="62">
        <v>21000</v>
      </c>
      <c r="D47" s="62">
        <v>21000</v>
      </c>
      <c r="E47" s="8" t="s">
        <v>14</v>
      </c>
      <c r="F47" s="28" t="s">
        <v>302</v>
      </c>
      <c r="G47" s="28"/>
      <c r="H47" s="91">
        <v>21000</v>
      </c>
      <c r="I47" s="28" t="str">
        <f>F47</f>
        <v>นายปัญญา  สายาพัฒน์</v>
      </c>
      <c r="J47" s="28"/>
      <c r="K47" s="92">
        <f>H47</f>
        <v>21000</v>
      </c>
      <c r="L47" s="8" t="s">
        <v>17</v>
      </c>
      <c r="M47" s="39" t="s">
        <v>303</v>
      </c>
    </row>
    <row r="48" spans="1:15" ht="42" customHeight="1" x14ac:dyDescent="0.25">
      <c r="A48" s="8">
        <v>9</v>
      </c>
      <c r="B48" s="61" t="s">
        <v>202</v>
      </c>
      <c r="C48" s="62">
        <v>317600</v>
      </c>
      <c r="D48" s="62">
        <v>316929</v>
      </c>
      <c r="E48" s="8" t="s">
        <v>14</v>
      </c>
      <c r="F48" s="28" t="s">
        <v>324</v>
      </c>
      <c r="G48" s="28"/>
      <c r="H48" s="91">
        <v>316000</v>
      </c>
      <c r="I48" s="28" t="str">
        <f>F48</f>
        <v>ห้างหุ้นส่วนจำกัด นำโชคก่อสร้าง 2019</v>
      </c>
      <c r="J48" s="28"/>
      <c r="K48" s="92">
        <f>H48</f>
        <v>316000</v>
      </c>
      <c r="L48" s="8" t="s">
        <v>17</v>
      </c>
      <c r="M48" s="61" t="s">
        <v>364</v>
      </c>
    </row>
    <row r="50" spans="3:3" x14ac:dyDescent="0.25">
      <c r="C50" s="65">
        <f>SUM(C40:C49)</f>
        <v>545515.31000000006</v>
      </c>
    </row>
  </sheetData>
  <mergeCells count="46">
    <mergeCell ref="F48:G48"/>
    <mergeCell ref="I40:J40"/>
    <mergeCell ref="I41:J41"/>
    <mergeCell ref="I47:J47"/>
    <mergeCell ref="I42:J42"/>
    <mergeCell ref="I48:J48"/>
    <mergeCell ref="F40:G40"/>
    <mergeCell ref="F41:G41"/>
    <mergeCell ref="F47:G47"/>
    <mergeCell ref="F42:G42"/>
    <mergeCell ref="F46:G46"/>
    <mergeCell ref="I46:J46"/>
    <mergeCell ref="M38:M39"/>
    <mergeCell ref="F39:G39"/>
    <mergeCell ref="I39:J39"/>
    <mergeCell ref="F43:G43"/>
    <mergeCell ref="I43:J43"/>
    <mergeCell ref="F45:G45"/>
    <mergeCell ref="I45:J45"/>
    <mergeCell ref="I38:K38"/>
    <mergeCell ref="F44:G44"/>
    <mergeCell ref="I44:J44"/>
    <mergeCell ref="A38:A39"/>
    <mergeCell ref="B38:B39"/>
    <mergeCell ref="C38:C39"/>
    <mergeCell ref="E38:E39"/>
    <mergeCell ref="F38:H38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805E-4417-401D-80C8-5C8A905B300B}">
  <sheetPr>
    <tabColor theme="8"/>
  </sheetPr>
  <dimension ref="A1:O49"/>
  <sheetViews>
    <sheetView topLeftCell="A43" zoomScale="110" zoomScaleNormal="110" workbookViewId="0">
      <selection activeCell="A47" sqref="A40:M47"/>
    </sheetView>
  </sheetViews>
  <sheetFormatPr defaultRowHeight="15" x14ac:dyDescent="0.25"/>
  <cols>
    <col min="1" max="1" width="5.125" style="16" customWidth="1"/>
    <col min="2" max="2" width="35.625" style="16" customWidth="1"/>
    <col min="3" max="12" width="12.625" style="16" customWidth="1"/>
    <col min="13" max="13" width="21.625" style="16" customWidth="1"/>
    <col min="14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413</v>
      </c>
      <c r="G8" s="34">
        <f>SUM(C49)</f>
        <v>779880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413</v>
      </c>
      <c r="G11" s="36">
        <f>SUM(G6:H10)</f>
        <v>779880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14" t="s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399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46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s="58" customFormat="1" ht="42" customHeight="1" x14ac:dyDescent="0.3">
      <c r="A40" s="8">
        <v>1</v>
      </c>
      <c r="B40" s="6" t="s">
        <v>117</v>
      </c>
      <c r="C40" s="5">
        <v>600</v>
      </c>
      <c r="D40" s="5">
        <v>600</v>
      </c>
      <c r="E40" s="8" t="s">
        <v>14</v>
      </c>
      <c r="F40" s="96" t="s">
        <v>50</v>
      </c>
      <c r="G40" s="96"/>
      <c r="H40" s="5">
        <f>C40</f>
        <v>600</v>
      </c>
      <c r="I40" s="96" t="str">
        <f>F40</f>
        <v>ร้านสันกำแพง สติ๊กเกอร์</v>
      </c>
      <c r="J40" s="96"/>
      <c r="K40" s="5">
        <f>H40</f>
        <v>600</v>
      </c>
      <c r="L40" s="8" t="s">
        <v>15</v>
      </c>
      <c r="M40" s="6" t="s">
        <v>121</v>
      </c>
      <c r="N40" s="7"/>
      <c r="O40" s="7"/>
    </row>
    <row r="41" spans="1:15" s="58" customFormat="1" ht="42" customHeight="1" x14ac:dyDescent="0.3">
      <c r="A41" s="8">
        <v>2</v>
      </c>
      <c r="B41" s="6" t="s">
        <v>229</v>
      </c>
      <c r="C41" s="5">
        <v>2685</v>
      </c>
      <c r="D41" s="5">
        <v>2685</v>
      </c>
      <c r="E41" s="8" t="s">
        <v>14</v>
      </c>
      <c r="F41" s="96" t="s">
        <v>112</v>
      </c>
      <c r="G41" s="96"/>
      <c r="H41" s="5">
        <f>C41</f>
        <v>2685</v>
      </c>
      <c r="I41" s="96" t="str">
        <f>F41</f>
        <v>เฮือนแม่หลวง</v>
      </c>
      <c r="J41" s="96"/>
      <c r="K41" s="5">
        <f>H41</f>
        <v>2685</v>
      </c>
      <c r="L41" s="8" t="s">
        <v>15</v>
      </c>
      <c r="M41" s="6" t="s">
        <v>398</v>
      </c>
      <c r="N41" s="7"/>
      <c r="O41" s="7"/>
    </row>
    <row r="42" spans="1:15" s="58" customFormat="1" ht="42" customHeight="1" x14ac:dyDescent="0.3">
      <c r="A42" s="8">
        <v>3</v>
      </c>
      <c r="B42" s="6" t="s">
        <v>118</v>
      </c>
      <c r="C42" s="5">
        <v>210</v>
      </c>
      <c r="D42" s="5">
        <v>210</v>
      </c>
      <c r="E42" s="8" t="s">
        <v>14</v>
      </c>
      <c r="F42" s="96" t="s">
        <v>112</v>
      </c>
      <c r="G42" s="96"/>
      <c r="H42" s="5">
        <f>C42</f>
        <v>210</v>
      </c>
      <c r="I42" s="96" t="str">
        <f>F42</f>
        <v>เฮือนแม่หลวง</v>
      </c>
      <c r="J42" s="96"/>
      <c r="K42" s="5">
        <f>H42</f>
        <v>210</v>
      </c>
      <c r="L42" s="8" t="s">
        <v>15</v>
      </c>
      <c r="M42" s="6" t="s">
        <v>397</v>
      </c>
      <c r="N42" s="7"/>
      <c r="O42" s="7"/>
    </row>
    <row r="43" spans="1:15" s="58" customFormat="1" ht="42" customHeight="1" x14ac:dyDescent="0.3">
      <c r="A43" s="8">
        <v>4</v>
      </c>
      <c r="B43" s="63" t="s">
        <v>204</v>
      </c>
      <c r="C43" s="64">
        <v>32275</v>
      </c>
      <c r="D43" s="5">
        <v>32275</v>
      </c>
      <c r="E43" s="8" t="s">
        <v>14</v>
      </c>
      <c r="F43" s="96" t="s">
        <v>230</v>
      </c>
      <c r="G43" s="96"/>
      <c r="H43" s="5">
        <f>C43</f>
        <v>32275</v>
      </c>
      <c r="I43" s="96" t="str">
        <f>F43</f>
        <v>บริษัท ไอคิวเซ็นเตอร์ พลัส จำกัด</v>
      </c>
      <c r="J43" s="96"/>
      <c r="K43" s="5">
        <f>H43</f>
        <v>32275</v>
      </c>
      <c r="L43" s="8" t="s">
        <v>15</v>
      </c>
      <c r="M43" s="6" t="s">
        <v>396</v>
      </c>
      <c r="N43" s="13"/>
      <c r="O43" s="13"/>
    </row>
    <row r="44" spans="1:15" s="58" customFormat="1" ht="42" customHeight="1" x14ac:dyDescent="0.3">
      <c r="A44" s="8">
        <v>5</v>
      </c>
      <c r="B44" s="6" t="s">
        <v>119</v>
      </c>
      <c r="C44" s="5">
        <v>710</v>
      </c>
      <c r="D44" s="5">
        <v>710</v>
      </c>
      <c r="E44" s="8" t="s">
        <v>14</v>
      </c>
      <c r="F44" s="96" t="s">
        <v>120</v>
      </c>
      <c r="G44" s="96"/>
      <c r="H44" s="5">
        <f>C44</f>
        <v>710</v>
      </c>
      <c r="I44" s="96" t="str">
        <f>F44</f>
        <v>นายสุริยง  ใจวงค์ผาบ</v>
      </c>
      <c r="J44" s="96"/>
      <c r="K44" s="5">
        <f>H44</f>
        <v>710</v>
      </c>
      <c r="L44" s="8" t="s">
        <v>15</v>
      </c>
      <c r="M44" s="6" t="s">
        <v>395</v>
      </c>
      <c r="N44" s="7"/>
      <c r="O44" s="7"/>
    </row>
    <row r="45" spans="1:15" s="58" customFormat="1" ht="42" customHeight="1" x14ac:dyDescent="0.3">
      <c r="A45" s="8">
        <v>6</v>
      </c>
      <c r="B45" s="97" t="s">
        <v>69</v>
      </c>
      <c r="C45" s="5">
        <v>63000</v>
      </c>
      <c r="D45" s="5">
        <v>63000</v>
      </c>
      <c r="E45" s="8" t="s">
        <v>14</v>
      </c>
      <c r="F45" s="96" t="s">
        <v>94</v>
      </c>
      <c r="G45" s="96"/>
      <c r="H45" s="5">
        <f>C45</f>
        <v>63000</v>
      </c>
      <c r="I45" s="96" t="str">
        <f>F45</f>
        <v>นายสุทิน  ตาทิพย์</v>
      </c>
      <c r="J45" s="96"/>
      <c r="K45" s="5">
        <f>H45</f>
        <v>63000</v>
      </c>
      <c r="L45" s="8" t="s">
        <v>17</v>
      </c>
      <c r="M45" s="6" t="s">
        <v>336</v>
      </c>
      <c r="N45" s="7"/>
      <c r="O45" s="7"/>
    </row>
    <row r="46" spans="1:15" s="58" customFormat="1" ht="57" customHeight="1" x14ac:dyDescent="0.3">
      <c r="A46" s="8">
        <v>7</v>
      </c>
      <c r="B46" s="63" t="s">
        <v>201</v>
      </c>
      <c r="C46" s="64">
        <v>325700</v>
      </c>
      <c r="D46" s="64">
        <v>350365</v>
      </c>
      <c r="E46" s="8" t="s">
        <v>14</v>
      </c>
      <c r="F46" s="96" t="s">
        <v>349</v>
      </c>
      <c r="G46" s="96"/>
      <c r="H46" s="64">
        <v>325500</v>
      </c>
      <c r="I46" s="96" t="str">
        <f>F46</f>
        <v>บริษัท โอ.ดี คอนสตรัคชั่น จำกัด</v>
      </c>
      <c r="J46" s="96"/>
      <c r="K46" s="5">
        <f>H46</f>
        <v>325500</v>
      </c>
      <c r="L46" s="8" t="s">
        <v>17</v>
      </c>
      <c r="M46" s="63" t="s">
        <v>374</v>
      </c>
    </row>
    <row r="47" spans="1:15" s="58" customFormat="1" ht="57" customHeight="1" x14ac:dyDescent="0.3">
      <c r="A47" s="8">
        <v>8</v>
      </c>
      <c r="B47" s="63" t="s">
        <v>203</v>
      </c>
      <c r="C47" s="64">
        <v>354700</v>
      </c>
      <c r="D47" s="64">
        <v>352156</v>
      </c>
      <c r="E47" s="8" t="s">
        <v>14</v>
      </c>
      <c r="F47" s="96" t="s">
        <v>365</v>
      </c>
      <c r="G47" s="96"/>
      <c r="H47" s="64">
        <v>352000</v>
      </c>
      <c r="I47" s="96" t="str">
        <f>F47</f>
        <v>ห้างหุ้นส่วนจำกัด เชียงใหม่ขวัญเรือนการก่อสร้าง</v>
      </c>
      <c r="J47" s="96"/>
      <c r="K47" s="5">
        <f>H47</f>
        <v>352000</v>
      </c>
      <c r="L47" s="8" t="s">
        <v>17</v>
      </c>
      <c r="M47" s="63" t="s">
        <v>373</v>
      </c>
    </row>
    <row r="49" spans="3:3" x14ac:dyDescent="0.25">
      <c r="C49" s="75">
        <f>SUM(C40:C48)</f>
        <v>779880</v>
      </c>
    </row>
  </sheetData>
  <mergeCells count="44">
    <mergeCell ref="I46:J46"/>
    <mergeCell ref="I47:J47"/>
    <mergeCell ref="F43:G43"/>
    <mergeCell ref="F46:G46"/>
    <mergeCell ref="F47:G47"/>
    <mergeCell ref="F42:G42"/>
    <mergeCell ref="I42:J42"/>
    <mergeCell ref="F44:G44"/>
    <mergeCell ref="I44:J44"/>
    <mergeCell ref="F45:G45"/>
    <mergeCell ref="I45:J45"/>
    <mergeCell ref="I43:J43"/>
    <mergeCell ref="M38:M39"/>
    <mergeCell ref="F39:G39"/>
    <mergeCell ref="I39:J39"/>
    <mergeCell ref="F40:G40"/>
    <mergeCell ref="I40:J40"/>
    <mergeCell ref="F41:G41"/>
    <mergeCell ref="I41:J41"/>
    <mergeCell ref="A38:A39"/>
    <mergeCell ref="B38:B39"/>
    <mergeCell ref="C38:C39"/>
    <mergeCell ref="E38:E39"/>
    <mergeCell ref="F38:H38"/>
    <mergeCell ref="I38:K38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B1E4-3027-45CD-B3DD-70CB2555B504}">
  <sheetPr>
    <tabColor rgb="FF92D050"/>
  </sheetPr>
  <dimension ref="A1:O53"/>
  <sheetViews>
    <sheetView topLeftCell="A47" zoomScaleNormal="100" workbookViewId="0">
      <selection activeCell="A51" sqref="A40:M51"/>
    </sheetView>
  </sheetViews>
  <sheetFormatPr defaultRowHeight="15" x14ac:dyDescent="0.25"/>
  <cols>
    <col min="1" max="1" width="5.125" style="16" customWidth="1"/>
    <col min="2" max="2" width="35.625" style="16" customWidth="1"/>
    <col min="3" max="12" width="12.625" style="16" customWidth="1"/>
    <col min="13" max="13" width="21.625" style="16" customWidth="1"/>
    <col min="14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416</v>
      </c>
      <c r="G8" s="34">
        <f>SUM(C53)</f>
        <v>1794743.55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416</v>
      </c>
      <c r="G11" s="36">
        <f>SUM(G6:H10)</f>
        <v>1794743.55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14" t="s">
        <v>32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48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49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25">
      <c r="A40" s="38">
        <v>1</v>
      </c>
      <c r="B40" s="39" t="s">
        <v>123</v>
      </c>
      <c r="C40" s="24">
        <v>2596</v>
      </c>
      <c r="D40" s="24">
        <v>2596</v>
      </c>
      <c r="E40" s="8" t="s">
        <v>14</v>
      </c>
      <c r="F40" s="40" t="s">
        <v>125</v>
      </c>
      <c r="G40" s="40"/>
      <c r="H40" s="24">
        <f>C40</f>
        <v>2596</v>
      </c>
      <c r="I40" s="40" t="str">
        <f t="shared" ref="I40:I51" si="0">F40</f>
        <v>ห้างหุ้นส่วนจำกัด เป่าเปา</v>
      </c>
      <c r="J40" s="40"/>
      <c r="K40" s="24">
        <f t="shared" ref="K40:K51" si="1">H40</f>
        <v>2596</v>
      </c>
      <c r="L40" s="8" t="s">
        <v>15</v>
      </c>
      <c r="M40" s="39" t="s">
        <v>127</v>
      </c>
      <c r="N40" s="7"/>
      <c r="O40" s="7"/>
    </row>
    <row r="41" spans="1:15" ht="42" customHeight="1" x14ac:dyDescent="0.25">
      <c r="A41" s="41">
        <v>2</v>
      </c>
      <c r="B41" s="61" t="s">
        <v>231</v>
      </c>
      <c r="C41" s="62">
        <v>6485</v>
      </c>
      <c r="D41" s="62">
        <v>6485</v>
      </c>
      <c r="E41" s="8" t="s">
        <v>14</v>
      </c>
      <c r="F41" s="40" t="s">
        <v>112</v>
      </c>
      <c r="G41" s="40"/>
      <c r="H41" s="62">
        <v>6485</v>
      </c>
      <c r="I41" s="40" t="str">
        <f t="shared" si="0"/>
        <v>เฮือนแม่หลวง</v>
      </c>
      <c r="J41" s="40"/>
      <c r="K41" s="24">
        <f t="shared" si="1"/>
        <v>6485</v>
      </c>
      <c r="L41" s="8" t="s">
        <v>15</v>
      </c>
      <c r="M41" s="39" t="s">
        <v>232</v>
      </c>
    </row>
    <row r="42" spans="1:15" ht="42" customHeight="1" x14ac:dyDescent="0.25">
      <c r="A42" s="38">
        <v>3</v>
      </c>
      <c r="B42" s="39" t="s">
        <v>122</v>
      </c>
      <c r="C42" s="24">
        <v>4962.55</v>
      </c>
      <c r="D42" s="24">
        <v>4962.55</v>
      </c>
      <c r="E42" s="8" t="s">
        <v>14</v>
      </c>
      <c r="F42" s="40" t="s">
        <v>114</v>
      </c>
      <c r="G42" s="40"/>
      <c r="H42" s="24">
        <f>C42</f>
        <v>4962.55</v>
      </c>
      <c r="I42" s="40" t="str">
        <f t="shared" si="0"/>
        <v>บริษัท โตโยต้านครพิงค์ เชียงใหม่ จำกัด</v>
      </c>
      <c r="J42" s="40"/>
      <c r="K42" s="24">
        <f t="shared" si="1"/>
        <v>4962.55</v>
      </c>
      <c r="L42" s="8" t="s">
        <v>17</v>
      </c>
      <c r="M42" s="39" t="s">
        <v>128</v>
      </c>
      <c r="N42" s="7"/>
      <c r="O42" s="7"/>
    </row>
    <row r="43" spans="1:15" ht="42" customHeight="1" x14ac:dyDescent="0.3">
      <c r="A43" s="38">
        <v>4</v>
      </c>
      <c r="B43" s="61" t="s">
        <v>306</v>
      </c>
      <c r="C43" s="62">
        <v>45000</v>
      </c>
      <c r="D43" s="62">
        <v>45000</v>
      </c>
      <c r="E43" s="8" t="s">
        <v>14</v>
      </c>
      <c r="F43" s="40" t="s">
        <v>302</v>
      </c>
      <c r="G43" s="40"/>
      <c r="H43" s="62">
        <v>45000</v>
      </c>
      <c r="I43" s="40" t="str">
        <f t="shared" si="0"/>
        <v>นายปัญญา  สายาพัฒน์</v>
      </c>
      <c r="J43" s="40"/>
      <c r="K43" s="24">
        <f t="shared" si="1"/>
        <v>45000</v>
      </c>
      <c r="L43" s="8" t="s">
        <v>17</v>
      </c>
      <c r="M43" s="39" t="s">
        <v>309</v>
      </c>
      <c r="N43" s="13"/>
      <c r="O43" s="13"/>
    </row>
    <row r="44" spans="1:15" ht="42" customHeight="1" x14ac:dyDescent="0.25">
      <c r="A44" s="41">
        <v>5</v>
      </c>
      <c r="B44" s="42" t="s">
        <v>71</v>
      </c>
      <c r="C44" s="24">
        <v>27000</v>
      </c>
      <c r="D44" s="24">
        <v>27000</v>
      </c>
      <c r="E44" s="8" t="s">
        <v>14</v>
      </c>
      <c r="F44" s="40" t="s">
        <v>80</v>
      </c>
      <c r="G44" s="40"/>
      <c r="H44" s="24">
        <f t="shared" ref="H44:H47" si="2">C44</f>
        <v>27000</v>
      </c>
      <c r="I44" s="40" t="str">
        <f t="shared" si="0"/>
        <v>นายประสงค์  จันทร์แก้ว</v>
      </c>
      <c r="J44" s="40"/>
      <c r="K44" s="24">
        <f t="shared" si="1"/>
        <v>27000</v>
      </c>
      <c r="L44" s="8" t="s">
        <v>17</v>
      </c>
      <c r="M44" s="39" t="s">
        <v>337</v>
      </c>
      <c r="N44" s="7"/>
      <c r="O44" s="7"/>
    </row>
    <row r="45" spans="1:15" ht="42" customHeight="1" x14ac:dyDescent="0.25">
      <c r="A45" s="38">
        <v>6</v>
      </c>
      <c r="B45" s="42" t="s">
        <v>69</v>
      </c>
      <c r="C45" s="24">
        <v>54000</v>
      </c>
      <c r="D45" s="24">
        <v>54000</v>
      </c>
      <c r="E45" s="8" t="s">
        <v>14</v>
      </c>
      <c r="F45" s="40" t="s">
        <v>77</v>
      </c>
      <c r="G45" s="40"/>
      <c r="H45" s="24">
        <f t="shared" si="2"/>
        <v>54000</v>
      </c>
      <c r="I45" s="40" t="str">
        <f t="shared" si="0"/>
        <v>นายไพศาล  ขันเขียว</v>
      </c>
      <c r="J45" s="40"/>
      <c r="K45" s="24">
        <f t="shared" si="1"/>
        <v>54000</v>
      </c>
      <c r="L45" s="8" t="s">
        <v>17</v>
      </c>
      <c r="M45" s="39" t="s">
        <v>338</v>
      </c>
      <c r="N45" s="7"/>
      <c r="O45" s="7"/>
    </row>
    <row r="46" spans="1:15" ht="42" customHeight="1" x14ac:dyDescent="0.25">
      <c r="A46" s="41">
        <v>7</v>
      </c>
      <c r="B46" s="42" t="s">
        <v>68</v>
      </c>
      <c r="C46" s="24">
        <v>27000</v>
      </c>
      <c r="D46" s="24">
        <v>27000</v>
      </c>
      <c r="E46" s="8" t="s">
        <v>14</v>
      </c>
      <c r="F46" s="40" t="s">
        <v>76</v>
      </c>
      <c r="G46" s="40"/>
      <c r="H46" s="24">
        <f t="shared" si="2"/>
        <v>27000</v>
      </c>
      <c r="I46" s="40" t="str">
        <f t="shared" si="0"/>
        <v>นางอมร  ถมโพธร</v>
      </c>
      <c r="J46" s="40"/>
      <c r="K46" s="24">
        <f t="shared" si="1"/>
        <v>27000</v>
      </c>
      <c r="L46" s="8" t="s">
        <v>17</v>
      </c>
      <c r="M46" s="39" t="s">
        <v>339</v>
      </c>
      <c r="N46" s="7"/>
      <c r="O46" s="7"/>
    </row>
    <row r="47" spans="1:15" ht="42" customHeight="1" x14ac:dyDescent="0.25">
      <c r="A47" s="38">
        <v>8</v>
      </c>
      <c r="B47" s="42" t="s">
        <v>70</v>
      </c>
      <c r="C47" s="24">
        <v>27000</v>
      </c>
      <c r="D47" s="24">
        <v>27000</v>
      </c>
      <c r="E47" s="8" t="s">
        <v>14</v>
      </c>
      <c r="F47" s="40" t="s">
        <v>78</v>
      </c>
      <c r="G47" s="40"/>
      <c r="H47" s="24">
        <f t="shared" si="2"/>
        <v>27000</v>
      </c>
      <c r="I47" s="40" t="str">
        <f t="shared" si="0"/>
        <v>นายสุวัจน์  จันทร์สุวรรณ</v>
      </c>
      <c r="J47" s="40"/>
      <c r="K47" s="24">
        <f t="shared" si="1"/>
        <v>27000</v>
      </c>
      <c r="L47" s="8" t="s">
        <v>17</v>
      </c>
      <c r="M47" s="39" t="s">
        <v>340</v>
      </c>
      <c r="N47" s="7"/>
      <c r="O47" s="7"/>
    </row>
    <row r="48" spans="1:15" ht="57" customHeight="1" x14ac:dyDescent="0.3">
      <c r="A48" s="41">
        <v>9</v>
      </c>
      <c r="B48" s="61" t="s">
        <v>205</v>
      </c>
      <c r="C48" s="62">
        <v>478500</v>
      </c>
      <c r="D48" s="24">
        <v>449537</v>
      </c>
      <c r="E48" s="8" t="s">
        <v>14</v>
      </c>
      <c r="F48" s="28" t="s">
        <v>363</v>
      </c>
      <c r="G48" s="28"/>
      <c r="H48" s="5">
        <v>449000</v>
      </c>
      <c r="I48" s="28" t="str">
        <f>F48</f>
        <v>นายวิรุทธิ์ มาทา</v>
      </c>
      <c r="J48" s="28"/>
      <c r="K48" s="3">
        <f>H48</f>
        <v>449000</v>
      </c>
      <c r="L48" s="8" t="s">
        <v>17</v>
      </c>
      <c r="M48" s="39" t="s">
        <v>372</v>
      </c>
      <c r="N48" s="13"/>
      <c r="O48" s="13"/>
    </row>
    <row r="49" spans="1:15" ht="57" customHeight="1" x14ac:dyDescent="0.25">
      <c r="A49" s="38">
        <v>10</v>
      </c>
      <c r="B49" s="98" t="s">
        <v>206</v>
      </c>
      <c r="C49" s="64">
        <v>260400</v>
      </c>
      <c r="D49" s="99">
        <v>284987</v>
      </c>
      <c r="E49" s="8" t="s">
        <v>14</v>
      </c>
      <c r="F49" s="28" t="s">
        <v>356</v>
      </c>
      <c r="G49" s="28"/>
      <c r="H49" s="5">
        <f>C49</f>
        <v>260400</v>
      </c>
      <c r="I49" s="28" t="str">
        <f>F49</f>
        <v xml:space="preserve">บริษัท กุลทวีทรัพย์ จำกัด </v>
      </c>
      <c r="J49" s="28"/>
      <c r="K49" s="3">
        <f>H49</f>
        <v>260400</v>
      </c>
      <c r="L49" s="8" t="s">
        <v>17</v>
      </c>
      <c r="M49" s="6" t="s">
        <v>357</v>
      </c>
    </row>
    <row r="50" spans="1:15" ht="57" customHeight="1" x14ac:dyDescent="0.3">
      <c r="A50" s="41">
        <v>11</v>
      </c>
      <c r="B50" s="61" t="s">
        <v>304</v>
      </c>
      <c r="C50" s="62">
        <v>421800</v>
      </c>
      <c r="D50" s="62">
        <v>371491</v>
      </c>
      <c r="E50" s="8" t="s">
        <v>14</v>
      </c>
      <c r="F50" s="40" t="s">
        <v>361</v>
      </c>
      <c r="G50" s="40"/>
      <c r="H50" s="62">
        <v>371400</v>
      </c>
      <c r="I50" s="40" t="str">
        <f t="shared" si="0"/>
        <v>นายศรัญญู ปาลาย</v>
      </c>
      <c r="J50" s="40"/>
      <c r="K50" s="24">
        <f t="shared" si="1"/>
        <v>371400</v>
      </c>
      <c r="L50" s="8" t="s">
        <v>17</v>
      </c>
      <c r="M50" s="39" t="s">
        <v>362</v>
      </c>
      <c r="N50" s="13"/>
      <c r="O50" s="13"/>
    </row>
    <row r="51" spans="1:15" ht="57" customHeight="1" x14ac:dyDescent="0.25">
      <c r="A51" s="38">
        <v>12</v>
      </c>
      <c r="B51" s="61" t="s">
        <v>307</v>
      </c>
      <c r="C51" s="62">
        <v>440000</v>
      </c>
      <c r="D51" s="62">
        <v>426166</v>
      </c>
      <c r="E51" s="8" t="s">
        <v>14</v>
      </c>
      <c r="F51" s="40" t="s">
        <v>324</v>
      </c>
      <c r="G51" s="40"/>
      <c r="H51" s="62">
        <v>425000</v>
      </c>
      <c r="I51" s="40" t="str">
        <f t="shared" si="0"/>
        <v>ห้างหุ้นส่วนจำกัด นำโชคก่อสร้าง 2019</v>
      </c>
      <c r="J51" s="40"/>
      <c r="K51" s="24">
        <f t="shared" si="1"/>
        <v>425000</v>
      </c>
      <c r="L51" s="8" t="s">
        <v>17</v>
      </c>
      <c r="M51" s="39" t="s">
        <v>360</v>
      </c>
    </row>
    <row r="53" spans="1:15" x14ac:dyDescent="0.25">
      <c r="C53" s="70">
        <f>SUM(C40:C52)</f>
        <v>1794743.55</v>
      </c>
      <c r="D53" s="70"/>
    </row>
  </sheetData>
  <mergeCells count="53">
    <mergeCell ref="C53:D53"/>
    <mergeCell ref="F50:G50"/>
    <mergeCell ref="F43:G43"/>
    <mergeCell ref="F51:G51"/>
    <mergeCell ref="F41:G41"/>
    <mergeCell ref="I50:J50"/>
    <mergeCell ref="I43:J43"/>
    <mergeCell ref="I51:J51"/>
    <mergeCell ref="I41:J41"/>
    <mergeCell ref="I48:J48"/>
    <mergeCell ref="F48:G48"/>
    <mergeCell ref="I49:J49"/>
    <mergeCell ref="F49:G49"/>
    <mergeCell ref="F47:G47"/>
    <mergeCell ref="I47:J47"/>
    <mergeCell ref="F44:G44"/>
    <mergeCell ref="I44:J44"/>
    <mergeCell ref="F45:G45"/>
    <mergeCell ref="I45:J45"/>
    <mergeCell ref="F46:G46"/>
    <mergeCell ref="I46:J46"/>
    <mergeCell ref="M38:M39"/>
    <mergeCell ref="F39:G39"/>
    <mergeCell ref="I39:J39"/>
    <mergeCell ref="F42:G42"/>
    <mergeCell ref="I42:J42"/>
    <mergeCell ref="F40:G40"/>
    <mergeCell ref="I40:J40"/>
    <mergeCell ref="I38:K38"/>
    <mergeCell ref="A38:A39"/>
    <mergeCell ref="B38:B39"/>
    <mergeCell ref="C38:C39"/>
    <mergeCell ref="E38:E39"/>
    <mergeCell ref="F38:H38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489A-74F3-4715-BBBF-F3B385B27B87}">
  <sheetPr>
    <tabColor theme="5"/>
  </sheetPr>
  <dimension ref="A1:O55"/>
  <sheetViews>
    <sheetView topLeftCell="A46" zoomScale="110" zoomScaleNormal="110" workbookViewId="0">
      <selection activeCell="A53" sqref="A40:M53"/>
    </sheetView>
  </sheetViews>
  <sheetFormatPr defaultRowHeight="15" x14ac:dyDescent="0.25"/>
  <cols>
    <col min="1" max="1" width="5.125" style="16" customWidth="1"/>
    <col min="2" max="2" width="35.625" style="16" customWidth="1"/>
    <col min="3" max="12" width="12.625" style="16" customWidth="1"/>
    <col min="13" max="13" width="21.625" style="16" customWidth="1"/>
    <col min="14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415</v>
      </c>
      <c r="G8" s="34">
        <f>SUM(C55)</f>
        <v>649407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415</v>
      </c>
      <c r="G11" s="36">
        <f>SUM(G6:H10)</f>
        <v>649407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14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52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53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3">
      <c r="A40" s="46">
        <v>1</v>
      </c>
      <c r="B40" s="63" t="s">
        <v>403</v>
      </c>
      <c r="C40" s="62">
        <v>12840</v>
      </c>
      <c r="D40" s="24">
        <v>12840</v>
      </c>
      <c r="E40" s="8" t="s">
        <v>14</v>
      </c>
      <c r="F40" s="40" t="s">
        <v>233</v>
      </c>
      <c r="G40" s="40"/>
      <c r="H40" s="24">
        <v>12840</v>
      </c>
      <c r="I40" s="40" t="str">
        <f>F40</f>
        <v>องค์การเภสัชกรรม</v>
      </c>
      <c r="J40" s="40"/>
      <c r="K40" s="5">
        <f>H40</f>
        <v>12840</v>
      </c>
      <c r="L40" s="8" t="s">
        <v>15</v>
      </c>
      <c r="M40" s="6" t="s">
        <v>236</v>
      </c>
      <c r="N40" s="13"/>
      <c r="O40" s="13"/>
    </row>
    <row r="41" spans="1:15" ht="42" customHeight="1" x14ac:dyDescent="0.25">
      <c r="A41" s="38">
        <v>2</v>
      </c>
      <c r="B41" s="39" t="s">
        <v>129</v>
      </c>
      <c r="C41" s="24">
        <v>480</v>
      </c>
      <c r="D41" s="24">
        <v>480</v>
      </c>
      <c r="E41" s="8" t="s">
        <v>14</v>
      </c>
      <c r="F41" s="40" t="s">
        <v>135</v>
      </c>
      <c r="G41" s="40"/>
      <c r="H41" s="5">
        <f>C41</f>
        <v>480</v>
      </c>
      <c r="I41" s="40" t="str">
        <f>F41</f>
        <v>ห้างหุ้นส่วนจำกัด ณัฐชญาพานิช</v>
      </c>
      <c r="J41" s="40"/>
      <c r="K41" s="5">
        <f>H41</f>
        <v>480</v>
      </c>
      <c r="L41" s="8" t="s">
        <v>15</v>
      </c>
      <c r="M41" s="6" t="s">
        <v>235</v>
      </c>
      <c r="N41" s="7"/>
      <c r="O41" s="7"/>
    </row>
    <row r="42" spans="1:15" ht="42" customHeight="1" x14ac:dyDescent="0.25">
      <c r="A42" s="46">
        <v>3</v>
      </c>
      <c r="B42" s="39" t="s">
        <v>129</v>
      </c>
      <c r="C42" s="24">
        <v>3800</v>
      </c>
      <c r="D42" s="24">
        <v>3800</v>
      </c>
      <c r="E42" s="8" t="s">
        <v>14</v>
      </c>
      <c r="F42" s="40" t="s">
        <v>38</v>
      </c>
      <c r="G42" s="40"/>
      <c r="H42" s="5">
        <f>C42</f>
        <v>3800</v>
      </c>
      <c r="I42" s="40" t="str">
        <f>F42</f>
        <v>ร้านปรีชา</v>
      </c>
      <c r="J42" s="40"/>
      <c r="K42" s="5">
        <f>H42</f>
        <v>3800</v>
      </c>
      <c r="L42" s="8" t="s">
        <v>15</v>
      </c>
      <c r="M42" s="6" t="s">
        <v>234</v>
      </c>
      <c r="N42" s="7"/>
      <c r="O42" s="7"/>
    </row>
    <row r="43" spans="1:15" ht="42" customHeight="1" x14ac:dyDescent="0.25">
      <c r="A43" s="38">
        <v>4</v>
      </c>
      <c r="B43" s="39" t="s">
        <v>130</v>
      </c>
      <c r="C43" s="24">
        <v>2385</v>
      </c>
      <c r="D43" s="24">
        <v>2385</v>
      </c>
      <c r="E43" s="8" t="s">
        <v>14</v>
      </c>
      <c r="F43" s="40" t="s">
        <v>125</v>
      </c>
      <c r="G43" s="40"/>
      <c r="H43" s="5">
        <f t="shared" ref="H43:H51" si="0">C43</f>
        <v>2385</v>
      </c>
      <c r="I43" s="40" t="str">
        <f t="shared" ref="I43:I53" si="1">F43</f>
        <v>ห้างหุ้นส่วนจำกัด เป่าเปา</v>
      </c>
      <c r="J43" s="40"/>
      <c r="K43" s="5">
        <f t="shared" ref="K43:K53" si="2">H43</f>
        <v>2385</v>
      </c>
      <c r="L43" s="8" t="s">
        <v>15</v>
      </c>
      <c r="M43" s="6" t="s">
        <v>237</v>
      </c>
      <c r="N43" s="7"/>
      <c r="O43" s="7"/>
    </row>
    <row r="44" spans="1:15" ht="42" customHeight="1" x14ac:dyDescent="0.25">
      <c r="A44" s="46">
        <v>5</v>
      </c>
      <c r="B44" s="39" t="s">
        <v>131</v>
      </c>
      <c r="C44" s="24">
        <v>3427</v>
      </c>
      <c r="D44" s="24">
        <v>3427</v>
      </c>
      <c r="E44" s="8" t="s">
        <v>14</v>
      </c>
      <c r="F44" s="40" t="s">
        <v>125</v>
      </c>
      <c r="G44" s="40"/>
      <c r="H44" s="5">
        <v>15918</v>
      </c>
      <c r="I44" s="40" t="str">
        <f t="shared" si="1"/>
        <v>ห้างหุ้นส่วนจำกัด เป่าเปา</v>
      </c>
      <c r="J44" s="40"/>
      <c r="K44" s="5">
        <f t="shared" si="2"/>
        <v>15918</v>
      </c>
      <c r="L44" s="8" t="s">
        <v>15</v>
      </c>
      <c r="M44" s="6" t="s">
        <v>138</v>
      </c>
      <c r="N44" s="7"/>
      <c r="O44" s="7"/>
    </row>
    <row r="45" spans="1:15" ht="42" customHeight="1" x14ac:dyDescent="0.25">
      <c r="A45" s="38">
        <v>6</v>
      </c>
      <c r="B45" s="39" t="s">
        <v>133</v>
      </c>
      <c r="C45" s="24">
        <v>1560</v>
      </c>
      <c r="D45" s="24">
        <v>1560</v>
      </c>
      <c r="E45" s="8" t="s">
        <v>14</v>
      </c>
      <c r="F45" s="40" t="s">
        <v>44</v>
      </c>
      <c r="G45" s="40"/>
      <c r="H45" s="5">
        <f t="shared" ref="H45:H46" si="3">C45</f>
        <v>1560</v>
      </c>
      <c r="I45" s="40" t="str">
        <f t="shared" si="1"/>
        <v>ร้านสันกำแพงสติ๊กเกอร์</v>
      </c>
      <c r="J45" s="40"/>
      <c r="K45" s="5">
        <f t="shared" si="2"/>
        <v>1560</v>
      </c>
      <c r="L45" s="8" t="s">
        <v>15</v>
      </c>
      <c r="M45" s="6" t="s">
        <v>139</v>
      </c>
      <c r="N45" s="7"/>
      <c r="O45" s="7"/>
    </row>
    <row r="46" spans="1:15" ht="42" customHeight="1" x14ac:dyDescent="0.25">
      <c r="A46" s="46">
        <v>7</v>
      </c>
      <c r="B46" s="39" t="s">
        <v>134</v>
      </c>
      <c r="C46" s="24">
        <v>1240</v>
      </c>
      <c r="D46" s="24">
        <v>1240</v>
      </c>
      <c r="E46" s="8" t="s">
        <v>14</v>
      </c>
      <c r="F46" s="40" t="s">
        <v>112</v>
      </c>
      <c r="G46" s="40"/>
      <c r="H46" s="5">
        <f t="shared" si="3"/>
        <v>1240</v>
      </c>
      <c r="I46" s="40" t="str">
        <f t="shared" si="1"/>
        <v>เฮือนแม่หลวง</v>
      </c>
      <c r="J46" s="40"/>
      <c r="K46" s="5">
        <f t="shared" si="2"/>
        <v>1240</v>
      </c>
      <c r="L46" s="8" t="s">
        <v>15</v>
      </c>
      <c r="M46" s="6" t="s">
        <v>140</v>
      </c>
      <c r="N46" s="7"/>
      <c r="O46" s="7"/>
    </row>
    <row r="47" spans="1:15" ht="42" customHeight="1" x14ac:dyDescent="0.3">
      <c r="A47" s="38">
        <v>8</v>
      </c>
      <c r="B47" s="63" t="s">
        <v>305</v>
      </c>
      <c r="C47" s="62">
        <v>36000</v>
      </c>
      <c r="D47" s="62">
        <v>36000</v>
      </c>
      <c r="E47" s="8" t="s">
        <v>14</v>
      </c>
      <c r="F47" s="40" t="s">
        <v>308</v>
      </c>
      <c r="G47" s="40"/>
      <c r="H47" s="62">
        <v>30000</v>
      </c>
      <c r="I47" s="40" t="str">
        <f>F47</f>
        <v>บริษัท อินเตอร์ลิงค์ เทเลคอม จำกัด</v>
      </c>
      <c r="J47" s="40"/>
      <c r="K47" s="5">
        <f>H47</f>
        <v>30000</v>
      </c>
      <c r="L47" s="8" t="s">
        <v>17</v>
      </c>
      <c r="M47" s="6" t="s">
        <v>310</v>
      </c>
      <c r="N47" s="13"/>
      <c r="O47" s="13"/>
    </row>
    <row r="48" spans="1:15" ht="42" customHeight="1" x14ac:dyDescent="0.25">
      <c r="A48" s="46">
        <v>9</v>
      </c>
      <c r="B48" s="63" t="s">
        <v>311</v>
      </c>
      <c r="C48" s="62">
        <v>47615</v>
      </c>
      <c r="D48" s="100">
        <v>47615</v>
      </c>
      <c r="E48" s="8" t="s">
        <v>14</v>
      </c>
      <c r="F48" s="40" t="s">
        <v>312</v>
      </c>
      <c r="G48" s="40"/>
      <c r="H48" s="97">
        <v>38500</v>
      </c>
      <c r="I48" s="40" t="str">
        <f>F48</f>
        <v>นายมนตรี  ใจธิ</v>
      </c>
      <c r="J48" s="40"/>
      <c r="K48" s="5">
        <f>H48</f>
        <v>38500</v>
      </c>
      <c r="L48" s="8" t="s">
        <v>17</v>
      </c>
      <c r="M48" s="6" t="s">
        <v>313</v>
      </c>
    </row>
    <row r="49" spans="1:15" ht="42" customHeight="1" x14ac:dyDescent="0.25">
      <c r="A49" s="38">
        <v>10</v>
      </c>
      <c r="B49" s="39" t="s">
        <v>132</v>
      </c>
      <c r="C49" s="24">
        <v>660</v>
      </c>
      <c r="D49" s="24">
        <v>660</v>
      </c>
      <c r="E49" s="8" t="s">
        <v>14</v>
      </c>
      <c r="F49" s="40" t="s">
        <v>136</v>
      </c>
      <c r="G49" s="40"/>
      <c r="H49" s="5">
        <f>C49</f>
        <v>660</v>
      </c>
      <c r="I49" s="40" t="str">
        <f t="shared" si="1"/>
        <v>นายสุรสิทธิ์ วงค์กาวิน</v>
      </c>
      <c r="J49" s="40"/>
      <c r="K49" s="5">
        <f t="shared" si="2"/>
        <v>660</v>
      </c>
      <c r="L49" s="8" t="s">
        <v>17</v>
      </c>
      <c r="M49" s="6" t="s">
        <v>141</v>
      </c>
      <c r="N49" s="7"/>
      <c r="O49" s="7"/>
    </row>
    <row r="50" spans="1:15" ht="42" customHeight="1" x14ac:dyDescent="0.25">
      <c r="A50" s="46">
        <v>11</v>
      </c>
      <c r="B50" s="42" t="s">
        <v>70</v>
      </c>
      <c r="C50" s="24">
        <v>24900</v>
      </c>
      <c r="D50" s="24">
        <v>24900</v>
      </c>
      <c r="E50" s="8" t="s">
        <v>14</v>
      </c>
      <c r="F50" s="40" t="s">
        <v>79</v>
      </c>
      <c r="G50" s="40"/>
      <c r="H50" s="5">
        <f t="shared" si="0"/>
        <v>24900</v>
      </c>
      <c r="I50" s="40" t="str">
        <f t="shared" si="1"/>
        <v>นายณัฐพงษ์  คำมา</v>
      </c>
      <c r="J50" s="40"/>
      <c r="K50" s="5">
        <f t="shared" si="2"/>
        <v>24900</v>
      </c>
      <c r="L50" s="8" t="s">
        <v>17</v>
      </c>
      <c r="M50" s="6" t="s">
        <v>341</v>
      </c>
      <c r="N50" s="7"/>
      <c r="O50" s="7"/>
    </row>
    <row r="51" spans="1:15" ht="42" customHeight="1" x14ac:dyDescent="0.25">
      <c r="A51" s="38">
        <v>12</v>
      </c>
      <c r="B51" s="42" t="s">
        <v>70</v>
      </c>
      <c r="C51" s="24">
        <v>23700</v>
      </c>
      <c r="D51" s="24">
        <v>23700</v>
      </c>
      <c r="E51" s="8" t="s">
        <v>14</v>
      </c>
      <c r="F51" s="40" t="s">
        <v>137</v>
      </c>
      <c r="G51" s="40"/>
      <c r="H51" s="5">
        <f t="shared" si="0"/>
        <v>23700</v>
      </c>
      <c r="I51" s="40" t="str">
        <f t="shared" si="1"/>
        <v>นายเกียรติศักดิ์  ไทยกร</v>
      </c>
      <c r="J51" s="40"/>
      <c r="K51" s="5">
        <f t="shared" si="2"/>
        <v>23700</v>
      </c>
      <c r="L51" s="8" t="s">
        <v>17</v>
      </c>
      <c r="M51" s="6" t="s">
        <v>342</v>
      </c>
      <c r="N51" s="7"/>
      <c r="O51" s="7"/>
    </row>
    <row r="52" spans="1:15" ht="42" customHeight="1" x14ac:dyDescent="0.3">
      <c r="A52" s="46">
        <v>13</v>
      </c>
      <c r="B52" s="63" t="s">
        <v>177</v>
      </c>
      <c r="C52" s="62">
        <v>18000</v>
      </c>
      <c r="D52" s="24">
        <v>18000</v>
      </c>
      <c r="E52" s="8" t="s">
        <v>14</v>
      </c>
      <c r="F52" s="55" t="s">
        <v>376</v>
      </c>
      <c r="G52" s="55"/>
      <c r="H52" s="62">
        <v>18000</v>
      </c>
      <c r="I52" s="40" t="str">
        <f t="shared" si="1"/>
        <v>ห้างหุ้นส่วนจำกัด ปริณพัชร์ ซัพพลาย</v>
      </c>
      <c r="J52" s="40"/>
      <c r="K52" s="5">
        <f t="shared" si="2"/>
        <v>18000</v>
      </c>
      <c r="L52" s="8" t="s">
        <v>388</v>
      </c>
      <c r="M52" s="60" t="s">
        <v>386</v>
      </c>
      <c r="N52" s="13"/>
      <c r="O52" s="13"/>
    </row>
    <row r="53" spans="1:15" ht="57" customHeight="1" x14ac:dyDescent="0.25">
      <c r="A53" s="38">
        <v>14</v>
      </c>
      <c r="B53" s="63" t="s">
        <v>402</v>
      </c>
      <c r="C53" s="62">
        <v>472800</v>
      </c>
      <c r="D53" s="53">
        <v>496246</v>
      </c>
      <c r="E53" s="8" t="s">
        <v>14</v>
      </c>
      <c r="F53" s="40" t="s">
        <v>358</v>
      </c>
      <c r="G53" s="40"/>
      <c r="H53" s="99">
        <v>472000</v>
      </c>
      <c r="I53" s="40" t="str">
        <f t="shared" si="1"/>
        <v>บริษัท กุลทวีทรัพย์ จำกัด</v>
      </c>
      <c r="J53" s="40"/>
      <c r="K53" s="5">
        <f t="shared" si="2"/>
        <v>472000</v>
      </c>
      <c r="L53" s="8" t="s">
        <v>17</v>
      </c>
      <c r="M53" s="6" t="s">
        <v>359</v>
      </c>
    </row>
    <row r="55" spans="1:15" x14ac:dyDescent="0.25">
      <c r="C55" s="65">
        <f>SUM(C40:C54)</f>
        <v>649407</v>
      </c>
    </row>
  </sheetData>
  <mergeCells count="56">
    <mergeCell ref="F52:G52"/>
    <mergeCell ref="F40:G40"/>
    <mergeCell ref="F48:G48"/>
    <mergeCell ref="F53:G53"/>
    <mergeCell ref="I52:J52"/>
    <mergeCell ref="I40:J40"/>
    <mergeCell ref="I48:J48"/>
    <mergeCell ref="I53:J53"/>
    <mergeCell ref="F42:G42"/>
    <mergeCell ref="I42:J42"/>
    <mergeCell ref="F51:G51"/>
    <mergeCell ref="I51:J51"/>
    <mergeCell ref="F44:G44"/>
    <mergeCell ref="I44:J44"/>
    <mergeCell ref="F50:G50"/>
    <mergeCell ref="I50:J50"/>
    <mergeCell ref="F49:G49"/>
    <mergeCell ref="I49:J49"/>
    <mergeCell ref="F47:G47"/>
    <mergeCell ref="I47:J47"/>
    <mergeCell ref="M38:M39"/>
    <mergeCell ref="F39:G39"/>
    <mergeCell ref="I39:J39"/>
    <mergeCell ref="F41:G41"/>
    <mergeCell ref="I41:J41"/>
    <mergeCell ref="I38:K38"/>
    <mergeCell ref="F43:G43"/>
    <mergeCell ref="I43:J43"/>
    <mergeCell ref="F45:G45"/>
    <mergeCell ref="I45:J45"/>
    <mergeCell ref="F46:G46"/>
    <mergeCell ref="I46:J46"/>
    <mergeCell ref="A38:A39"/>
    <mergeCell ref="B38:B39"/>
    <mergeCell ref="C38:C39"/>
    <mergeCell ref="E38:E39"/>
    <mergeCell ref="F38:H38"/>
    <mergeCell ref="A37:M37"/>
    <mergeCell ref="C8:E8"/>
    <mergeCell ref="G8:H8"/>
    <mergeCell ref="C9:E9"/>
    <mergeCell ref="G9:H9"/>
    <mergeCell ref="C10:E10"/>
    <mergeCell ref="G10:H10"/>
    <mergeCell ref="C11:E11"/>
    <mergeCell ref="G11:H11"/>
    <mergeCell ref="A34:M34"/>
    <mergeCell ref="A35:M35"/>
    <mergeCell ref="A36:M36"/>
    <mergeCell ref="C7:E7"/>
    <mergeCell ref="G7:H7"/>
    <mergeCell ref="A1:O1"/>
    <mergeCell ref="A2:O2"/>
    <mergeCell ref="C5:E5"/>
    <mergeCell ref="G5:H5"/>
    <mergeCell ref="G6:H6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BEFD-8791-48B9-A8BF-0AC7D620A2B5}">
  <sheetPr>
    <tabColor theme="7" tint="0.39997558519241921"/>
  </sheetPr>
  <dimension ref="A1:O52"/>
  <sheetViews>
    <sheetView topLeftCell="A37" zoomScale="110" zoomScaleNormal="110" workbookViewId="0">
      <selection activeCell="A40" sqref="A40:M50"/>
    </sheetView>
  </sheetViews>
  <sheetFormatPr defaultRowHeight="15" x14ac:dyDescent="0.25"/>
  <cols>
    <col min="1" max="1" width="5.125" style="16" customWidth="1"/>
    <col min="2" max="2" width="35.625" style="16" customWidth="1"/>
    <col min="3" max="12" width="12.625" style="16" customWidth="1"/>
    <col min="13" max="13" width="21.625" style="16" customWidth="1"/>
    <col min="14" max="14" width="0.625" style="16" customWidth="1"/>
    <col min="15" max="15" width="8.75" style="16" hidden="1" customWidth="1"/>
    <col min="16" max="16384" width="9" style="16"/>
  </cols>
  <sheetData>
    <row r="1" spans="1:15" ht="33.75" x14ac:dyDescent="0.5">
      <c r="A1" s="25" t="s">
        <v>179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33.75" x14ac:dyDescent="0.5">
      <c r="A2" s="27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3.25" x14ac:dyDescent="0.35">
      <c r="A3" s="1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1" x14ac:dyDescent="0.35">
      <c r="A5" s="2"/>
      <c r="B5" s="2"/>
      <c r="C5" s="33" t="s">
        <v>20</v>
      </c>
      <c r="D5" s="33"/>
      <c r="E5" s="33"/>
      <c r="F5" s="23" t="s">
        <v>21</v>
      </c>
      <c r="G5" s="33" t="s">
        <v>22</v>
      </c>
      <c r="H5" s="33"/>
      <c r="I5" s="2"/>
      <c r="J5" s="2"/>
      <c r="K5" s="2"/>
      <c r="L5" s="2"/>
      <c r="M5" s="2"/>
      <c r="N5" s="2"/>
      <c r="O5" s="2"/>
    </row>
    <row r="6" spans="1:15" ht="23.25" x14ac:dyDescent="0.35">
      <c r="A6" s="2"/>
      <c r="B6" s="2"/>
      <c r="C6" s="67" t="s">
        <v>23</v>
      </c>
      <c r="D6" s="68"/>
      <c r="E6" s="69"/>
      <c r="F6" s="15" t="s">
        <v>24</v>
      </c>
      <c r="G6" s="32" t="s">
        <v>25</v>
      </c>
      <c r="H6" s="32"/>
      <c r="I6" s="2"/>
      <c r="J6" s="2"/>
      <c r="K6" s="2"/>
      <c r="L6" s="2"/>
      <c r="M6" s="2"/>
      <c r="N6" s="2"/>
      <c r="O6" s="2"/>
    </row>
    <row r="7" spans="1:15" ht="23.25" x14ac:dyDescent="0.35">
      <c r="A7" s="2"/>
      <c r="B7" s="2"/>
      <c r="C7" s="31" t="s">
        <v>26</v>
      </c>
      <c r="D7" s="31"/>
      <c r="E7" s="31"/>
      <c r="F7" s="15" t="s">
        <v>24</v>
      </c>
      <c r="G7" s="32" t="s">
        <v>25</v>
      </c>
      <c r="H7" s="32"/>
      <c r="I7" s="2"/>
      <c r="J7" s="2"/>
      <c r="K7" s="2"/>
      <c r="L7" s="2"/>
      <c r="M7" s="2"/>
      <c r="N7" s="2"/>
      <c r="O7" s="2"/>
    </row>
    <row r="8" spans="1:15" ht="23.25" x14ac:dyDescent="0.35">
      <c r="A8" s="2"/>
      <c r="B8" s="2"/>
      <c r="C8" s="31" t="s">
        <v>27</v>
      </c>
      <c r="D8" s="31"/>
      <c r="E8" s="31"/>
      <c r="F8" s="15" t="s">
        <v>392</v>
      </c>
      <c r="G8" s="34">
        <f>SUM(C52)</f>
        <v>309150</v>
      </c>
      <c r="H8" s="34"/>
      <c r="I8" s="2"/>
      <c r="J8" s="2"/>
      <c r="K8" s="2"/>
      <c r="L8" s="2"/>
      <c r="M8" s="2"/>
      <c r="N8" s="2"/>
      <c r="O8" s="2"/>
    </row>
    <row r="9" spans="1:15" ht="23.25" x14ac:dyDescent="0.35">
      <c r="A9" s="2"/>
      <c r="B9" s="2"/>
      <c r="C9" s="31" t="s">
        <v>28</v>
      </c>
      <c r="D9" s="31"/>
      <c r="E9" s="31"/>
      <c r="F9" s="15" t="s">
        <v>24</v>
      </c>
      <c r="G9" s="32" t="s">
        <v>25</v>
      </c>
      <c r="H9" s="32"/>
      <c r="I9" s="2"/>
      <c r="J9" s="2"/>
      <c r="K9" s="2"/>
      <c r="L9" s="2"/>
      <c r="M9" s="2"/>
      <c r="N9" s="2"/>
      <c r="O9" s="2"/>
    </row>
    <row r="10" spans="1:15" ht="23.25" x14ac:dyDescent="0.35">
      <c r="A10" s="2"/>
      <c r="B10" s="2"/>
      <c r="C10" s="31" t="s">
        <v>29</v>
      </c>
      <c r="D10" s="31"/>
      <c r="E10" s="31"/>
      <c r="F10" s="15" t="s">
        <v>24</v>
      </c>
      <c r="G10" s="32" t="s">
        <v>25</v>
      </c>
      <c r="H10" s="32"/>
      <c r="I10" s="2"/>
      <c r="J10" s="2"/>
      <c r="K10" s="2"/>
      <c r="L10" s="2"/>
      <c r="M10" s="2"/>
      <c r="N10" s="2"/>
      <c r="O10" s="2"/>
    </row>
    <row r="11" spans="1:15" ht="21" x14ac:dyDescent="0.35">
      <c r="A11" s="2"/>
      <c r="B11" s="2"/>
      <c r="C11" s="33" t="s">
        <v>30</v>
      </c>
      <c r="D11" s="33"/>
      <c r="E11" s="33"/>
      <c r="F11" s="15" t="s">
        <v>392</v>
      </c>
      <c r="G11" s="36">
        <f>SUM(G6:H10)</f>
        <v>309150</v>
      </c>
      <c r="H11" s="32"/>
      <c r="I11" s="2"/>
      <c r="J11" s="2"/>
      <c r="K11" s="2"/>
      <c r="L11" s="2"/>
      <c r="M11" s="2"/>
      <c r="N11" s="2"/>
      <c r="O11" s="2"/>
    </row>
    <row r="12" spans="1:15" ht="2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x14ac:dyDescent="0.35">
      <c r="A13" s="1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2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2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2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" x14ac:dyDescent="0.35">
      <c r="A21" s="14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2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23.25" x14ac:dyDescent="0.3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2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2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2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2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8.75" x14ac:dyDescent="0.3">
      <c r="A33" s="13"/>
      <c r="B33" s="13"/>
      <c r="C33" s="12"/>
      <c r="D33" s="12"/>
      <c r="E33" s="11"/>
      <c r="F33" s="13"/>
      <c r="G33" s="13"/>
      <c r="H33" s="12"/>
      <c r="I33" s="13"/>
      <c r="J33" s="13"/>
      <c r="K33" s="12"/>
      <c r="L33" s="11"/>
      <c r="M33" s="10" t="s">
        <v>33</v>
      </c>
      <c r="N33" s="13"/>
      <c r="O33" s="13"/>
    </row>
    <row r="34" spans="1:15" ht="19.5" x14ac:dyDescent="0.3">
      <c r="A34" s="35" t="s">
        <v>406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13"/>
      <c r="O34" s="13"/>
    </row>
    <row r="35" spans="1:15" ht="19.5" x14ac:dyDescent="0.3">
      <c r="A35" s="35" t="s">
        <v>180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13"/>
      <c r="O35" s="13"/>
    </row>
    <row r="36" spans="1:15" ht="19.5" x14ac:dyDescent="0.3">
      <c r="A36" s="35" t="s">
        <v>55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  <c r="O36" s="13"/>
    </row>
    <row r="37" spans="1:15" ht="19.5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13"/>
      <c r="O37" s="13"/>
    </row>
    <row r="38" spans="1:15" ht="18.75" x14ac:dyDescent="0.25">
      <c r="A38" s="29" t="s">
        <v>1</v>
      </c>
      <c r="B38" s="29" t="s">
        <v>2</v>
      </c>
      <c r="C38" s="30" t="s">
        <v>3</v>
      </c>
      <c r="D38" s="22" t="s">
        <v>4</v>
      </c>
      <c r="E38" s="29" t="s">
        <v>5</v>
      </c>
      <c r="F38" s="29" t="s">
        <v>6</v>
      </c>
      <c r="G38" s="29"/>
      <c r="H38" s="29"/>
      <c r="I38" s="29" t="s">
        <v>7</v>
      </c>
      <c r="J38" s="29"/>
      <c r="K38" s="29"/>
      <c r="L38" s="21" t="s">
        <v>8</v>
      </c>
      <c r="M38" s="29" t="s">
        <v>9</v>
      </c>
      <c r="N38" s="9"/>
      <c r="O38" s="9"/>
    </row>
    <row r="39" spans="1:15" ht="18.75" x14ac:dyDescent="0.25">
      <c r="A39" s="29"/>
      <c r="B39" s="29"/>
      <c r="C39" s="30"/>
      <c r="D39" s="22" t="s">
        <v>10</v>
      </c>
      <c r="E39" s="29"/>
      <c r="F39" s="29" t="s">
        <v>11</v>
      </c>
      <c r="G39" s="29"/>
      <c r="H39" s="22" t="s">
        <v>12</v>
      </c>
      <c r="I39" s="29" t="s">
        <v>11</v>
      </c>
      <c r="J39" s="29"/>
      <c r="K39" s="22" t="s">
        <v>12</v>
      </c>
      <c r="L39" s="21" t="s">
        <v>13</v>
      </c>
      <c r="M39" s="29"/>
      <c r="N39" s="9"/>
      <c r="O39" s="9"/>
    </row>
    <row r="40" spans="1:15" ht="42" customHeight="1" x14ac:dyDescent="0.25">
      <c r="A40" s="19">
        <v>1</v>
      </c>
      <c r="B40" s="88" t="s">
        <v>143</v>
      </c>
      <c r="C40" s="43">
        <v>1190</v>
      </c>
      <c r="D40" s="43">
        <v>1190</v>
      </c>
      <c r="E40" s="19" t="s">
        <v>14</v>
      </c>
      <c r="F40" s="52" t="s">
        <v>92</v>
      </c>
      <c r="G40" s="52"/>
      <c r="H40" s="43">
        <f>C40</f>
        <v>1190</v>
      </c>
      <c r="I40" s="52" t="str">
        <f t="shared" ref="I40:I50" si="0">F40</f>
        <v>ร้าน P เซอร์วิส</v>
      </c>
      <c r="J40" s="52"/>
      <c r="K40" s="43">
        <f t="shared" ref="K40:K50" si="1">H40</f>
        <v>1190</v>
      </c>
      <c r="L40" s="8" t="s">
        <v>15</v>
      </c>
      <c r="M40" s="18" t="s">
        <v>148</v>
      </c>
      <c r="N40" s="7"/>
      <c r="O40" s="7"/>
    </row>
    <row r="41" spans="1:15" ht="42" customHeight="1" x14ac:dyDescent="0.3">
      <c r="A41" s="19">
        <v>2</v>
      </c>
      <c r="B41" s="63" t="s">
        <v>404</v>
      </c>
      <c r="C41" s="62">
        <v>7100</v>
      </c>
      <c r="D41" s="43">
        <v>7100</v>
      </c>
      <c r="E41" s="19" t="s">
        <v>14</v>
      </c>
      <c r="F41" s="40" t="s">
        <v>112</v>
      </c>
      <c r="G41" s="40"/>
      <c r="H41" s="43">
        <v>7100</v>
      </c>
      <c r="I41" s="52" t="str">
        <f t="shared" si="0"/>
        <v>เฮือนแม่หลวง</v>
      </c>
      <c r="J41" s="52"/>
      <c r="K41" s="43">
        <f t="shared" si="1"/>
        <v>7100</v>
      </c>
      <c r="L41" s="8" t="s">
        <v>15</v>
      </c>
      <c r="M41" s="18" t="s">
        <v>238</v>
      </c>
      <c r="N41" s="13"/>
      <c r="O41" s="13"/>
    </row>
    <row r="42" spans="1:15" ht="42" customHeight="1" x14ac:dyDescent="0.25">
      <c r="A42" s="19">
        <v>3</v>
      </c>
      <c r="B42" s="88" t="s">
        <v>144</v>
      </c>
      <c r="C42" s="43">
        <v>2200</v>
      </c>
      <c r="D42" s="43">
        <v>2200</v>
      </c>
      <c r="E42" s="19" t="s">
        <v>14</v>
      </c>
      <c r="F42" s="52" t="s">
        <v>81</v>
      </c>
      <c r="G42" s="52"/>
      <c r="H42" s="43">
        <f>C42</f>
        <v>2200</v>
      </c>
      <c r="I42" s="52" t="str">
        <f t="shared" si="0"/>
        <v>ร้านคอมพิวเมทเซ็นเตอร์</v>
      </c>
      <c r="J42" s="52"/>
      <c r="K42" s="43">
        <f t="shared" si="1"/>
        <v>2200</v>
      </c>
      <c r="L42" s="8" t="s">
        <v>15</v>
      </c>
      <c r="M42" s="18" t="s">
        <v>149</v>
      </c>
      <c r="N42" s="7"/>
      <c r="O42" s="7"/>
    </row>
    <row r="43" spans="1:15" ht="42" customHeight="1" x14ac:dyDescent="0.25">
      <c r="A43" s="19">
        <v>4</v>
      </c>
      <c r="B43" s="88" t="s">
        <v>133</v>
      </c>
      <c r="C43" s="43">
        <v>970</v>
      </c>
      <c r="D43" s="43">
        <v>970</v>
      </c>
      <c r="E43" s="19" t="s">
        <v>14</v>
      </c>
      <c r="F43" s="52" t="s">
        <v>92</v>
      </c>
      <c r="G43" s="52"/>
      <c r="H43" s="43">
        <f>C43</f>
        <v>970</v>
      </c>
      <c r="I43" s="52" t="str">
        <f t="shared" si="0"/>
        <v>ร้าน P เซอร์วิส</v>
      </c>
      <c r="J43" s="52"/>
      <c r="K43" s="43">
        <f t="shared" si="1"/>
        <v>970</v>
      </c>
      <c r="L43" s="8" t="s">
        <v>15</v>
      </c>
      <c r="M43" s="18" t="s">
        <v>150</v>
      </c>
      <c r="N43" s="7"/>
      <c r="O43" s="7"/>
    </row>
    <row r="44" spans="1:15" ht="42" customHeight="1" x14ac:dyDescent="0.25">
      <c r="A44" s="19">
        <v>5</v>
      </c>
      <c r="B44" s="88" t="s">
        <v>144</v>
      </c>
      <c r="C44" s="43">
        <v>2200</v>
      </c>
      <c r="D44" s="43">
        <v>2200</v>
      </c>
      <c r="E44" s="19" t="s">
        <v>14</v>
      </c>
      <c r="F44" s="52" t="s">
        <v>81</v>
      </c>
      <c r="G44" s="52"/>
      <c r="H44" s="43">
        <f>C44</f>
        <v>2200</v>
      </c>
      <c r="I44" s="52" t="str">
        <f t="shared" si="0"/>
        <v>ร้านคอมพิวเมทเซ็นเตอร์</v>
      </c>
      <c r="J44" s="52"/>
      <c r="K44" s="43">
        <f t="shared" si="1"/>
        <v>2200</v>
      </c>
      <c r="L44" s="8" t="s">
        <v>15</v>
      </c>
      <c r="M44" s="18" t="s">
        <v>151</v>
      </c>
      <c r="N44" s="7"/>
      <c r="O44" s="7"/>
    </row>
    <row r="45" spans="1:15" ht="42" customHeight="1" x14ac:dyDescent="0.3">
      <c r="A45" s="19">
        <v>6</v>
      </c>
      <c r="B45" s="63" t="s">
        <v>407</v>
      </c>
      <c r="C45" s="62">
        <v>218440.8</v>
      </c>
      <c r="D45" s="17">
        <v>218440.8</v>
      </c>
      <c r="E45" s="19" t="s">
        <v>14</v>
      </c>
      <c r="F45" s="83" t="s">
        <v>93</v>
      </c>
      <c r="G45" s="84"/>
      <c r="H45" s="17">
        <v>218440.8</v>
      </c>
      <c r="I45" s="52" t="str">
        <f t="shared" si="0"/>
        <v>สหกรณ์โคนมเชียงใหม่ จำกัด</v>
      </c>
      <c r="J45" s="52"/>
      <c r="K45" s="43">
        <f t="shared" si="1"/>
        <v>218440.8</v>
      </c>
      <c r="L45" s="8" t="s">
        <v>15</v>
      </c>
      <c r="M45" s="18" t="s">
        <v>239</v>
      </c>
      <c r="N45" s="13"/>
      <c r="O45" s="13"/>
    </row>
    <row r="46" spans="1:15" ht="42" customHeight="1" x14ac:dyDescent="0.25">
      <c r="A46" s="19">
        <v>7</v>
      </c>
      <c r="B46" s="63" t="s">
        <v>408</v>
      </c>
      <c r="C46" s="62">
        <v>36406.800000000003</v>
      </c>
      <c r="D46" s="44">
        <v>36406.800000000003</v>
      </c>
      <c r="E46" s="19" t="s">
        <v>14</v>
      </c>
      <c r="F46" s="83" t="s">
        <v>93</v>
      </c>
      <c r="G46" s="84"/>
      <c r="H46" s="44">
        <v>36406.800000000003</v>
      </c>
      <c r="I46" s="52" t="str">
        <f t="shared" si="0"/>
        <v>สหกรณ์โคนมเชียงใหม่ จำกัด</v>
      </c>
      <c r="J46" s="52"/>
      <c r="K46" s="43">
        <f t="shared" si="1"/>
        <v>36406.800000000003</v>
      </c>
      <c r="L46" s="8" t="s">
        <v>15</v>
      </c>
      <c r="M46" s="18" t="s">
        <v>240</v>
      </c>
    </row>
    <row r="47" spans="1:15" ht="42" customHeight="1" x14ac:dyDescent="0.25">
      <c r="A47" s="19">
        <v>8</v>
      </c>
      <c r="B47" s="63" t="s">
        <v>405</v>
      </c>
      <c r="C47" s="62">
        <v>7497</v>
      </c>
      <c r="D47" s="44">
        <v>7497</v>
      </c>
      <c r="E47" s="19" t="s">
        <v>14</v>
      </c>
      <c r="F47" s="83" t="s">
        <v>93</v>
      </c>
      <c r="G47" s="84"/>
      <c r="H47" s="44">
        <v>7497</v>
      </c>
      <c r="I47" s="52" t="str">
        <f t="shared" si="0"/>
        <v>สหกรณ์โคนมเชียงใหม่ จำกัด</v>
      </c>
      <c r="J47" s="52"/>
      <c r="K47" s="43">
        <f t="shared" si="1"/>
        <v>7497</v>
      </c>
      <c r="L47" s="8" t="s">
        <v>15</v>
      </c>
      <c r="M47" s="18" t="s">
        <v>241</v>
      </c>
    </row>
    <row r="48" spans="1:15" ht="42" customHeight="1" x14ac:dyDescent="0.25">
      <c r="A48" s="19">
        <v>9</v>
      </c>
      <c r="B48" s="42" t="s">
        <v>66</v>
      </c>
      <c r="C48" s="53">
        <v>30000</v>
      </c>
      <c r="D48" s="53">
        <v>30000</v>
      </c>
      <c r="E48" s="8" t="s">
        <v>14</v>
      </c>
      <c r="F48" s="40" t="s">
        <v>74</v>
      </c>
      <c r="G48" s="40"/>
      <c r="H48" s="53">
        <v>30000</v>
      </c>
      <c r="I48" s="40" t="str">
        <f t="shared" si="0"/>
        <v>สหกรณ์การเกษตรหมู่บ้านสหกรณ์สันกำแพง  จำกัด</v>
      </c>
      <c r="J48" s="40"/>
      <c r="K48" s="5">
        <f t="shared" si="1"/>
        <v>30000</v>
      </c>
      <c r="L48" s="8" t="s">
        <v>15</v>
      </c>
      <c r="M48" s="18" t="s">
        <v>265</v>
      </c>
      <c r="N48" s="7"/>
      <c r="O48" s="7"/>
    </row>
    <row r="49" spans="1:15" ht="42" customHeight="1" x14ac:dyDescent="0.25">
      <c r="A49" s="19">
        <v>10</v>
      </c>
      <c r="B49" s="88" t="s">
        <v>142</v>
      </c>
      <c r="C49" s="43">
        <v>2375.4</v>
      </c>
      <c r="D49" s="43">
        <v>2375.4</v>
      </c>
      <c r="E49" s="19" t="s">
        <v>14</v>
      </c>
      <c r="F49" s="52" t="s">
        <v>146</v>
      </c>
      <c r="G49" s="52"/>
      <c r="H49" s="43">
        <f>C49</f>
        <v>2375.4</v>
      </c>
      <c r="I49" s="52" t="str">
        <f t="shared" si="0"/>
        <v>บริษัท เชียงใหม่เซลล์ จำกัด</v>
      </c>
      <c r="J49" s="52"/>
      <c r="K49" s="43">
        <f t="shared" si="1"/>
        <v>2375.4</v>
      </c>
      <c r="L49" s="8" t="s">
        <v>17</v>
      </c>
      <c r="M49" s="18" t="s">
        <v>147</v>
      </c>
      <c r="N49" s="7"/>
      <c r="O49" s="7"/>
    </row>
    <row r="50" spans="1:15" ht="42" customHeight="1" x14ac:dyDescent="0.25">
      <c r="A50" s="19">
        <v>11</v>
      </c>
      <c r="B50" s="88" t="s">
        <v>145</v>
      </c>
      <c r="C50" s="43">
        <v>770</v>
      </c>
      <c r="D50" s="43">
        <v>770</v>
      </c>
      <c r="E50" s="19" t="s">
        <v>14</v>
      </c>
      <c r="F50" s="52" t="s">
        <v>135</v>
      </c>
      <c r="G50" s="52"/>
      <c r="H50" s="43">
        <f>C50</f>
        <v>770</v>
      </c>
      <c r="I50" s="52" t="str">
        <f t="shared" si="0"/>
        <v>ห้างหุ้นส่วนจำกัด ณัฐชญาพานิช</v>
      </c>
      <c r="J50" s="52"/>
      <c r="K50" s="43">
        <f t="shared" si="1"/>
        <v>770</v>
      </c>
      <c r="L50" s="8" t="s">
        <v>17</v>
      </c>
      <c r="M50" s="18" t="s">
        <v>152</v>
      </c>
      <c r="N50" s="7"/>
      <c r="O50" s="7"/>
    </row>
    <row r="52" spans="1:15" x14ac:dyDescent="0.25">
      <c r="C52" s="75">
        <f>SUM(C40:C51)</f>
        <v>309150</v>
      </c>
    </row>
  </sheetData>
  <mergeCells count="50">
    <mergeCell ref="F41:G41"/>
    <mergeCell ref="F45:G45"/>
    <mergeCell ref="F47:G47"/>
    <mergeCell ref="F46:G46"/>
    <mergeCell ref="F50:G50"/>
    <mergeCell ref="I50:J50"/>
    <mergeCell ref="F42:G42"/>
    <mergeCell ref="I42:J42"/>
    <mergeCell ref="F43:G43"/>
    <mergeCell ref="I43:J43"/>
    <mergeCell ref="I45:J45"/>
    <mergeCell ref="I47:J47"/>
    <mergeCell ref="I46:J46"/>
    <mergeCell ref="F49:G49"/>
    <mergeCell ref="I49:J49"/>
    <mergeCell ref="F40:G40"/>
    <mergeCell ref="I40:J40"/>
    <mergeCell ref="I38:K38"/>
    <mergeCell ref="I41:J41"/>
    <mergeCell ref="F44:G44"/>
    <mergeCell ref="I44:J44"/>
    <mergeCell ref="M38:M39"/>
    <mergeCell ref="F39:G39"/>
    <mergeCell ref="I39:J39"/>
    <mergeCell ref="A38:A39"/>
    <mergeCell ref="B38:B39"/>
    <mergeCell ref="C38:C39"/>
    <mergeCell ref="E38:E39"/>
    <mergeCell ref="F38:H38"/>
    <mergeCell ref="C11:E11"/>
    <mergeCell ref="G11:H11"/>
    <mergeCell ref="A34:M34"/>
    <mergeCell ref="A35:M35"/>
    <mergeCell ref="A36:M36"/>
    <mergeCell ref="F48:G48"/>
    <mergeCell ref="I48:J48"/>
    <mergeCell ref="C7:E7"/>
    <mergeCell ref="G7:H7"/>
    <mergeCell ref="A1:O1"/>
    <mergeCell ref="A2:O2"/>
    <mergeCell ref="C5:E5"/>
    <mergeCell ref="G5:H5"/>
    <mergeCell ref="G6:H6"/>
    <mergeCell ref="A37:M37"/>
    <mergeCell ref="C8:E8"/>
    <mergeCell ref="G8:H8"/>
    <mergeCell ref="C9:E9"/>
    <mergeCell ref="G9:H9"/>
    <mergeCell ref="C10:E10"/>
    <mergeCell ref="G10:H10"/>
  </mergeCells>
  <pageMargins left="0.43307086614173229" right="0.23622047244094491" top="0.74803149606299213" bottom="0.74803149606299213" header="0.31496062992125984" footer="0.31496062992125984"/>
  <pageSetup paperSize="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กรกฏาคม 2568</vt:lpstr>
      <vt:lpstr>สิงหาคม 2568</vt:lpstr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Computer</cp:lastModifiedBy>
  <cp:lastPrinted>2026-05-27T08:08:23Z</cp:lastPrinted>
  <dcterms:created xsi:type="dcterms:W3CDTF">2026-04-29T10:08:29Z</dcterms:created>
  <dcterms:modified xsi:type="dcterms:W3CDTF">2026-05-27T08:17:44Z</dcterms:modified>
</cp:coreProperties>
</file>